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di\Documents\גילה\HIT\fwd\"/>
    </mc:Choice>
  </mc:AlternateContent>
  <xr:revisionPtr revIDLastSave="0" documentId="13_ncr:1_{12FFF274-ACF2-4214-A1AD-57467BAC6D57}" xr6:coauthVersionLast="47" xr6:coauthVersionMax="47" xr10:uidLastSave="{00000000-0000-0000-0000-000000000000}"/>
  <bookViews>
    <workbookView xWindow="-120" yWindow="-120" windowWidth="25440" windowHeight="15270" tabRatio="926" xr2:uid="{00000000-000D-0000-FFFF-FFFF00000000}"/>
  </bookViews>
  <sheets>
    <sheet name="HIT מכון טכנולוגי חולון" sheetId="18" r:id="rId1"/>
  </sheets>
  <definedNames>
    <definedName name="Description">#REF!</definedName>
    <definedName name="_xlnm.Print_Area" localSheetId="0">'HIT מכון טכנולוגי חולון'!$A$1:$H$63</definedName>
    <definedName name="_xlnm.Print_Titles" localSheetId="0">'HIT מכון טכנולוגי חולון'!$2:$2</definedName>
  </definedNames>
  <calcPr calcId="181029"/>
</workbook>
</file>

<file path=xl/calcChain.xml><?xml version="1.0" encoding="utf-8"?>
<calcChain xmlns="http://schemas.openxmlformats.org/spreadsheetml/2006/main">
  <c r="F46" i="18" l="1"/>
  <c r="F47" i="18"/>
  <c r="F48" i="18"/>
  <c r="F49" i="18"/>
  <c r="F50" i="18"/>
  <c r="F51" i="18"/>
  <c r="F52" i="18"/>
  <c r="F20" i="18" l="1"/>
  <c r="F22" i="18"/>
  <c r="F23" i="18"/>
  <c r="F10" i="18"/>
  <c r="F11" i="18"/>
  <c r="F60" i="18"/>
  <c r="F61" i="18"/>
  <c r="F39" i="18"/>
  <c r="F40" i="18"/>
  <c r="F41" i="18"/>
  <c r="F42" i="18"/>
  <c r="F30" i="18"/>
  <c r="F31" i="18"/>
  <c r="F32" i="18"/>
  <c r="F34" i="18"/>
  <c r="F16" i="18"/>
  <c r="F17" i="18"/>
  <c r="F18" i="18"/>
  <c r="F19" i="18"/>
  <c r="F21" i="18"/>
  <c r="F24" i="18"/>
  <c r="F25" i="18"/>
  <c r="F26" i="18"/>
  <c r="F9" i="18"/>
  <c r="F7" i="18"/>
  <c r="F12" i="18"/>
  <c r="F15" i="18"/>
  <c r="F27" i="18" l="1"/>
  <c r="F6" i="18"/>
  <c r="F13" i="18" s="1"/>
  <c r="A47" i="18" l="1"/>
  <c r="A38" i="18"/>
  <c r="F29" i="18" l="1"/>
  <c r="F38" i="18"/>
  <c r="F45" i="18"/>
  <c r="F53" i="18" s="1"/>
  <c r="F55" i="18"/>
  <c r="F59" i="18"/>
  <c r="F62" i="18" s="1"/>
  <c r="F57" i="18" l="1"/>
  <c r="F43" i="18"/>
  <c r="F35" i="18"/>
  <c r="F63" i="18" l="1"/>
</calcChain>
</file>

<file path=xl/sharedStrings.xml><?xml version="1.0" encoding="utf-8"?>
<sst xmlns="http://schemas.openxmlformats.org/spreadsheetml/2006/main" count="119" uniqueCount="81">
  <si>
    <t>יחידה</t>
  </si>
  <si>
    <t>הערות</t>
  </si>
  <si>
    <t>קומפלט</t>
  </si>
  <si>
    <t xml:space="preserve">יחידה </t>
  </si>
  <si>
    <t>סה"כ לפרק 2 כבלים ונקודות</t>
  </si>
  <si>
    <t>בדיקת כל נקודות התקשורת והגישורים בתקן CAT-6a באמצעות מכשיר יעודי מסוג FLUKE כולל הפקת פלט לכל נקודה</t>
  </si>
  <si>
    <t>שעות עבודה  יום מתקין תקשורת / תשתית  לביצוע עבודות אחזקה ועבודות אשר אינן מופיעות בכתב הכמויות ואשר ניתן אישור בכתב לביצועם מראש על ידי הלקוח.</t>
  </si>
  <si>
    <t>ש"ע</t>
  </si>
  <si>
    <t>שעות עבודה  יום טכנאי תקשורת / תשתית  לביצוע עבודות אחזקה ועבודות אשר אינן מופיעות בכתב הכמויות ואשר ניתן אישור בכתב לביצועם מראש על ידי הלקוח.</t>
  </si>
  <si>
    <t>הכנה ואספקת תיק תיעוד ב -3 עותקים , אשר יבוסס על תכני וסעיפי תיק ה-SOW חתומים כולל תוכניות AS MADE,  בפרוט מלא של  פריסת התשתיות הפסיביות, הציוד האקטיבי, מערכות השו"ב , מערכות מולטי מדיה וכל שאר הציוד הנוסף שיוזמן בהזמנה הבסיסית ,או תוך התקדמות הפרויקט . יש לכלול את כל החומר הנדרש לצרכי תפעול וכל חומר נוסף שיידרש על ידי הלקוח</t>
  </si>
  <si>
    <t>מגשר RJ-45/RJ-45   מסוכך CAT6A ארבעה זוגות, באורך עד 2 מטר הכבל יסופק בחיווט ישיר או מוצלב על פי הדרישה. בכל צבע וממוספר ע"פ דרישת הלקוח. למגשר יהיה אישור CHANNEL עם המחברים בשקעים ובפנלים</t>
  </si>
  <si>
    <t>מס'</t>
  </si>
  <si>
    <t>תאור הפריט או העבודה</t>
  </si>
  <si>
    <t>כמות</t>
  </si>
  <si>
    <t>דגם/מק"ט יצרן</t>
  </si>
  <si>
    <t>כל הפריטים מוגדרים לאספקה והתקנה קומפלט לרבות הפעלה, שנה אחריות יצרן ושנה אחריות להתקנה</t>
  </si>
  <si>
    <t>ביצוע בדיקת מד- ניחות  לתווך אופטי מקצה לקצה, כולל הפקת דו"ח ותיעוד למכלול ההתקנות האופטיות.</t>
  </si>
  <si>
    <t>פנל טבעות 1U</t>
  </si>
  <si>
    <t>בורג כולל אום לחיבור ציוד בארונות תוצרת  Rack stud</t>
  </si>
  <si>
    <t xml:space="preserve">פרק 7 : שילוט </t>
  </si>
  <si>
    <t>שלט פלסטי חרוט לנקודת תקשורת</t>
  </si>
  <si>
    <t>שלט פלסטי חרוט לארון תקשורת / שרתים</t>
  </si>
  <si>
    <t>סה"כ לפרק 7 שילוט</t>
  </si>
  <si>
    <t xml:space="preserve">פרק 3 : ארונות תקשורת וציוד </t>
  </si>
  <si>
    <t>סה"כ לפרק 3 ארונות תקשורת וציוד</t>
  </si>
  <si>
    <t>פרק 4: מגשרים</t>
  </si>
  <si>
    <t xml:space="preserve">פרק 5: כללי  שעות עבודה </t>
  </si>
  <si>
    <t>סה"כ לפרק 4 מגשרים</t>
  </si>
  <si>
    <t>סה"כ לפרק 5 שעות עבודה</t>
  </si>
  <si>
    <t>סה"כ פרק 6: תיעוד ומסמכים</t>
  </si>
  <si>
    <t>קופסת קצה להתקנה על הטיח וכולל מקום ומתאימים לשני אביזרים 45-RJ. כולל שילוט PVC.</t>
  </si>
  <si>
    <t>מגשר RJ-45/RJ-45   מסוכך CAT6A ארבעה זוגות, באורך עד 5 מטר הכבל יסופק בחיווט ישיר או מוצלב על פי הדרישה. בכל צבע וממוספר ע"פ דרישת הלקוח. למגשר יהיה אישור CHANNEL עם המחברים בשקעים ובפנלים</t>
  </si>
  <si>
    <t>פרק 2 : כבלים ונקודות נחושת</t>
  </si>
  <si>
    <t>ג'מפור משתמשים בצד ארון תקשורת לפי רשימה שתסופק ע''י הלקוח.</t>
  </si>
  <si>
    <t>אספקה והתקנת פנל לניתוב מגשרים (פנל שערות) בגובה  1U,הפנל יהיה בעל פתח שערות רציף ללא הפרדה.</t>
  </si>
  <si>
    <t>פרק 1 : אספקת כבלים ואביזרים אופטיים</t>
  </si>
  <si>
    <t>סה"כ לפרק 1: אספקת כבלים ואביזרים אופטים</t>
  </si>
  <si>
    <t>מ''א</t>
  </si>
  <si>
    <t xml:space="preserve">אספקה והתקנה של כבל CAT-7A  4*2*23# , סיכוך רשת  55% לפחות , IEC60332-3 תקן בערה 3 </t>
  </si>
  <si>
    <t>מערכת לניטור סביבה, תוצרת APC, הכוללת בקר איסוף מידע , 2 רגשי טמפרטורה ולחות ו-2 רגשי הצפה.</t>
  </si>
  <si>
    <t>פרק 6:   פרק תיעוד שירות ואחזקה ומסמכים</t>
  </si>
  <si>
    <t xml:space="preserve">מגשר אופטי כפול OM4 עם מחברים בתצורת UNIBOOT באורך עד 2 מטר כולל 2 מחברי LC או בליטוש UPC בקצה האחד ובקצה השני LC בליטוש UPC  בקצותיו עבור סיב S/M. בכל צבע ע"פ דרישת הלקוח. המגשר יהיה תואם לכבילה האופטית </t>
  </si>
  <si>
    <t>אספקה והתקנה של לוח ניתוב הכולל 24 מחברי RJ45 בתקן CAT6A .</t>
  </si>
  <si>
    <t xml:space="preserve">אביזרי הנחושת והאופטיקה יהיו System מלא מתוצרת אותו יצרן.יצרנים מאושרים - CommScope, Corning,Simon, Panduit,Fibernet, HCS  או שוו''ע מאושר ע''י היועץ.על המציע להיות ספק מורשה של היצרן ולצרף את הסמכתו במסגרת הגשת הצעתו. </t>
  </si>
  <si>
    <t xml:space="preserve">אספקה, התקנה, בדיקה ושילוט מילואה "19 גובה  1U, מאפשרת התקנת שניים עשר מכלולים, כולל מגש אחורי לאיגוד כבילה, צבע שחור.תוצרת היצרנים הנ"ל : CommScope, Corning,FIBERNET, Panduit, HCS </t>
  </si>
  <si>
    <t>פס חשמל הכולל 12 שקעי חשמל ישראליים ותקע CEE לא מנוהל ומאמ"ת  16A חד פאזי</t>
  </si>
  <si>
    <t>אספקה,השחלה וחיווט כבל טלפון פנימי 0.5*2*20</t>
  </si>
  <si>
    <t>פנל UTP 50 פורטים, הפנל יכלול מחברי  UTP</t>
  </si>
  <si>
    <t>בלוקים קרונה, 10 תגים, כולל ניצב מתוצרת חברת קרונה</t>
  </si>
  <si>
    <t>טבעות ג'אמפר</t>
  </si>
  <si>
    <t>מ"א</t>
  </si>
  <si>
    <t>מגשר RJ-45/RJ-45   מסוכך CAT6A ארבעה זוגות, באורך עד 3 מטר הכבל יסופק בחיווט ישיר או מוצלב על פי הדרישה. בכל צבע וממוספר ע"פ דרישת הלקוח. למגשר יהיה אישור CHANNEL עם המחברים בשקעים ובפנלים</t>
  </si>
  <si>
    <t xml:space="preserve">סה"כ לתשתיות תקשורת </t>
  </si>
  <si>
    <t xml:space="preserve">אספקה, התקנה בדיקה ושילוט מודול הכולל שנים עשר סיבים מסוג S.M 9 µm , מחבר בתצורת MPO (הזנה) וששה מחברים LC DUPLEX (יציאה), עלותו תכלול את עלות ביצוע סימון, וביצוע בדיקות  OTDR קצה לקצה במפעל היצרן ובאתר עצמו, לרבות תעודה בדיקה מצורפת.תוצרת היצרנים הנ"ל בלבד: CommScope, Corning,FIBERNET, Panduit, AT&amp;T </t>
  </si>
  <si>
    <t xml:space="preserve">אספקה והתקנה של כבל 12 סיבים באורך  עד 50  מטר, כולל מחברים מסוג MPO\MTP בקצוות, הכבל יהיה בעל יכולת כיפוף לרדיוס  מינימאלי של 50 מ"מ. הסיבים בכבלים יהיו מסוג  S.M 9 µm בתקן TIA/EIA 604-5 חיבורי המחברים יהיה במפעל היצרן , הכבל יסופק כולל דף בדיקות לניחות מקצה לקצה כולל המחברים, הבדיקה תבוצע במפעל היצרן. תוצרת היצרנים הנ"ל : CommScope, Corning,FIBERNET, Panduit, AT&amp;T </t>
  </si>
  <si>
    <t xml:space="preserve">אספקה, התקנה בדיקה ושילוט מודול הכולל שנים עשר סיבים מסוג S.M 9 µm , מגש לריתוך 12 פיגטליים בתצורת LC, עלותו תכלול את עלות ביצוע סימון, וביצוע בדיקות  OTDR קצה לקצה תוצרת היצרנים הנ"ל בלבד: CommScope, Corning,FIBERNET, Panduit, AT&amp;T </t>
  </si>
  <si>
    <t xml:space="preserve">ארון תקשורת  בגובה עד 44U כולל מסילות התקנה מחורצות לציוד ברוחב 19"  , כולל סימון U מוטבע קדמי ואחורי ורפרפות צד. עומק המסד יהיה 80 ס"מ  ורוחבו 80 ס"מ  .כולל רגליות פטריה קבועות דלת קידמית רשת מחוררת 80% עשויה פח מגלוון   עם פינים נשלפים בדלתות (לא LN),כולל ידית נעילה  עם מפתח, דפנות צד,  דלת אחורית מחולקת לשנים עם סגירה ע"י  נעילה עם מפתח,  הארון יכיל כניסה עליונה ותחתונה אשר תחופה בפס PVC גמיש למניעת פגיעה במערך הכבלים. אספקת הארון תכלול ביצוע חיווט הארון כולל כל ההתקנים הנדרשים לביצוע העבודה : תעלות מחורצות , התקני אטימה למערך מאווררים לא פעילים, והתקן חיבור בין ארונות. הארון יכיל ערכת הארקה יעודית המחוברת לנקודת ארקה מקומית בחדר התקשורת . צבע הארונות יהיה שחור- RAL9011. </t>
  </si>
  <si>
    <t>פנל UTP 24 פורטים, הפנל יכלול מחברי  UTP</t>
  </si>
  <si>
    <t>אספקה,השחלה וחיווט כבל טלפון חיצוני 0.6*2*100</t>
  </si>
  <si>
    <t>שלט פלסטי חרוט לפנל ניתוב 24 מבואות/פנל אופטי.</t>
  </si>
  <si>
    <t>תוספת מטר אורך עבור הכבל הנ''ל.</t>
  </si>
  <si>
    <t>מגשר RJ-45/RJ-45   מסוכך CAT6A ארבעה זוגות, באורך עד 1 מטר הכבל יסופק בחיווט ישיר או מוצלב על פי הדרישה. בכל צבע וממוספר ע"פ דרישת הלקוח. למגשר יהיה אישור CHANNEL עם המחברים בשקעים ובפנלים</t>
  </si>
  <si>
    <r>
      <t>נקודת תקשורת פנים 10G CAT 6A הכוללת אספקה והתקנה של כבל CAT-7A  4*2*23# , סיכוך רשת  55% לפחות , I</t>
    </r>
    <r>
      <rPr>
        <b/>
        <sz val="12"/>
        <rFont val="David"/>
        <family val="2"/>
      </rPr>
      <t xml:space="preserve">EC60332-3 תקן בערה </t>
    </r>
    <r>
      <rPr>
        <sz val="12"/>
        <rFont val="David"/>
        <family val="2"/>
      </rPr>
      <t>3 באורך עד 90 מטר, שקע קצה RJ45 CAT6A בשני קצוות הכבל (שקע/פנל) ,כולל חלק יחסי בפנל הניתוב, השקע יהיה מתאים להתקנה בקופסה מודולרית/עה"ע /תה"ט .</t>
    </r>
  </si>
  <si>
    <r>
      <t xml:space="preserve">צמה של 6 כבלים   כבל CAT-7A  4*2*23# , סיכוך רשת  55% לפחות , </t>
    </r>
    <r>
      <rPr>
        <b/>
        <sz val="12"/>
        <rFont val="David"/>
        <family val="2"/>
      </rPr>
      <t>IEC60332-3 תקן בערה 3</t>
    </r>
    <r>
      <rPr>
        <sz val="12"/>
        <rFont val="David"/>
        <family val="2"/>
      </rPr>
      <t xml:space="preserve"> , הכוללת 6 מחברי RJ45 נקבה  CAT6A מסוככים </t>
    </r>
    <r>
      <rPr>
        <b/>
        <sz val="12"/>
        <rFont val="David"/>
        <family val="2"/>
      </rPr>
      <t>בכל צד</t>
    </r>
    <r>
      <rPr>
        <sz val="12"/>
        <rFont val="David"/>
        <family val="2"/>
      </rPr>
      <t xml:space="preserve">,כבל באורך עד 50 מ' וחלק יחסי בפנלי הניתוב תוצרת היצרנים הנ"ל : CommScope, Corning,Simon, Panduit,HCS </t>
    </r>
  </si>
  <si>
    <r>
      <t xml:space="preserve">צמה של 12 כבלים   כבל CAT-7A  4*2*23# , סיכוך רשת  55% לפחות , </t>
    </r>
    <r>
      <rPr>
        <b/>
        <sz val="12"/>
        <rFont val="David"/>
        <family val="2"/>
      </rPr>
      <t>IEC60332-3 תקן בערה 3</t>
    </r>
    <r>
      <rPr>
        <sz val="12"/>
        <rFont val="David"/>
        <family val="2"/>
      </rPr>
      <t xml:space="preserve"> , הכוללת 6 מחברי RJ45 נקבה  CAT6A מסוככים </t>
    </r>
    <r>
      <rPr>
        <b/>
        <sz val="12"/>
        <rFont val="David"/>
        <family val="2"/>
      </rPr>
      <t>בכל צד</t>
    </r>
    <r>
      <rPr>
        <sz val="12"/>
        <rFont val="David"/>
        <family val="2"/>
      </rPr>
      <t xml:space="preserve">,כבל באורך עד 10 מ' וחלק יחסי בפנלי הניתוב תוצרת היצרנים הנ"ל : CommScope, Corning,Simon, Panduit,HCS </t>
    </r>
  </si>
  <si>
    <t>סה"כ מחיר ב-₪ לא כולל מע"מ</t>
  </si>
  <si>
    <t>כל המגשרים האופטיים יהיו מגשרים עם מחבר UNIBOOT, מתחלף ללא צורך בפירוק רכיב הצימוד בין הקונקטורים</t>
  </si>
  <si>
    <t>מחיר יחידה ב- ₪  לא כולל מע"מ</t>
  </si>
  <si>
    <t>HIT מכון טכנולוגי חולון-בניין 9</t>
  </si>
  <si>
    <t>שירות ותחזוקה לכל רכיבי הפרוייקט לשנה נוספת מעבר לשנה הראשונה שכלולה במחירי ההצעה</t>
  </si>
  <si>
    <t>התקנת מגשרים בארונות עבור מתגי קצה, יחידות אלחוטיות ומצלמות - חיווט מגשרים מלוח הניתוב למתגים בארונות התקשורת, לפי רשימת חיבורים שתסופק ע"י הלקוח, לרבות הנחיות להפרדת צבעי מגשר, או כל הנחיה אחרת של המזמין, או המפקח מטעמו</t>
  </si>
  <si>
    <t>התקנת מתגי קצה - התקנה פיזית של מתגי תקשורת בארונות תקשורת המפוזרים בקומות, באמצעות ברגים ותושבות מתאימות, כולל אספקה של חומר עזר (ברגי ארונות, וכלי עבודה)</t>
  </si>
  <si>
    <t>התקנת יחידות רשת אלחוטיות (AP) - התקנה של יחידות Access Point בתקרות, כולל חיבור לחשמל ותקשורת לפי מיקום שנקבע, כולל אספקה של חומר עזר (ברגים, צנרות, כלי עבודה וכדומה)</t>
  </si>
  <si>
    <t>התקנת מצלמות אבטחה - התקנת מצלמות במיקומים ייעודיים ע"פ תכנית, כולל חיבור לחשמל ותקשורת בהתאם לתכנון,  כולל אספקה של חומר עזר (ברגים, צנרות, כלי עבודה וכדומה)</t>
  </si>
  <si>
    <t>המתגים יסופקו על ידי אחרים</t>
  </si>
  <si>
    <t>היחידות יסופקו על ידי אחרים</t>
  </si>
  <si>
    <t>המצלמות יסופקו על ידי אחרים</t>
  </si>
  <si>
    <r>
      <t xml:space="preserve">אספקה, התקנה, בדיקה ושילוט כבל אופטי </t>
    </r>
    <r>
      <rPr>
        <u/>
        <sz val="12"/>
        <color indexed="8"/>
        <rFont val="David"/>
        <family val="2"/>
      </rPr>
      <t>להתקנה חיצונית,</t>
    </r>
    <r>
      <rPr>
        <sz val="12"/>
        <color indexed="8"/>
        <rFont val="David"/>
        <family val="2"/>
      </rPr>
      <t xml:space="preserve"> משוריין עבור תת"ק ע"פ דרישת הלקוח, 48 סיבים S.M בקוטר 9 מיקרון.</t>
    </r>
    <r>
      <rPr>
        <sz val="12"/>
        <rFont val="David"/>
        <family val="2"/>
      </rPr>
      <t>עבור חיבור תשתית המכון מבניין 3 לבניין 9</t>
    </r>
  </si>
  <si>
    <t>לא לסיכום אך חובה לתמחר פריט זה</t>
  </si>
  <si>
    <t>אופציה-לא לסיכום אך חובה לתמחר פריט זה.</t>
  </si>
  <si>
    <t>אופציה- לא לסיכום אך חובה לתמחר פריט זה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</si>
</sst>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0D]\ * #,##0.00_ ;_ [$₪-40D]\ * \-#,##0.00_ ;_ [$₪-40D]\ * &quot;-&quot;??_ ;_ @_ "/>
    <numFmt numFmtId="165" formatCode="&quot;₪&quot;\ #,##0"/>
    <numFmt numFmtId="166" formatCode="&quot;₪&quot;\ #,##0.00"/>
  </numFmts>
  <fonts count="24" x14ac:knownFonts="1">
    <font>
      <sz val="12"/>
      <color theme="1"/>
      <name val="Times New Roman"/>
      <family val="2"/>
      <charset val="177"/>
    </font>
    <font>
      <sz val="11"/>
      <color theme="1"/>
      <name val="Arial"/>
      <family val="2"/>
      <scheme val="minor"/>
    </font>
    <font>
      <sz val="11"/>
      <color theme="1"/>
      <name val="Arial"/>
      <family val="2"/>
      <scheme val="minor"/>
    </font>
    <font>
      <sz val="11"/>
      <color theme="1"/>
      <name val="Arial"/>
      <family val="2"/>
      <charset val="177"/>
      <scheme val="minor"/>
    </font>
    <font>
      <sz val="12"/>
      <color theme="1"/>
      <name val="Times New Roman"/>
      <family val="2"/>
      <charset val="177"/>
    </font>
    <font>
      <sz val="10"/>
      <name val="Arial"/>
      <family val="2"/>
    </font>
    <font>
      <sz val="10"/>
      <name val="Arial"/>
      <family val="2"/>
    </font>
    <font>
      <sz val="10"/>
      <name val="David"/>
      <family val="2"/>
      <charset val="177"/>
    </font>
    <font>
      <sz val="10"/>
      <name val="Arial"/>
      <family val="2"/>
    </font>
    <font>
      <sz val="11"/>
      <color theme="1"/>
      <name val="Arial"/>
      <family val="2"/>
      <charset val="177"/>
      <scheme val="minor"/>
    </font>
    <font>
      <sz val="11"/>
      <color rgb="FF006100"/>
      <name val="Arial"/>
      <family val="2"/>
      <charset val="177"/>
      <scheme val="minor"/>
    </font>
    <font>
      <sz val="10"/>
      <name val="Arial"/>
      <family val="2"/>
    </font>
    <font>
      <sz val="11"/>
      <color theme="1"/>
      <name val="Arial"/>
      <family val="2"/>
      <scheme val="minor"/>
    </font>
    <font>
      <sz val="8"/>
      <name val="Times New Roman"/>
      <family val="2"/>
      <charset val="177"/>
    </font>
    <font>
      <sz val="12"/>
      <color theme="1"/>
      <name val="David"/>
      <family val="2"/>
    </font>
    <font>
      <b/>
      <sz val="12"/>
      <name val="David"/>
      <family val="2"/>
    </font>
    <font>
      <sz val="12"/>
      <name val="David"/>
      <family val="2"/>
    </font>
    <font>
      <b/>
      <sz val="12"/>
      <color rgb="FFFF0000"/>
      <name val="David"/>
      <family val="2"/>
    </font>
    <font>
      <b/>
      <sz val="12"/>
      <color rgb="FF7030A0"/>
      <name val="David"/>
      <family val="2"/>
    </font>
    <font>
      <b/>
      <u/>
      <sz val="12"/>
      <name val="David"/>
      <family val="2"/>
    </font>
    <font>
      <sz val="12"/>
      <color indexed="8"/>
      <name val="David"/>
      <family val="2"/>
    </font>
    <font>
      <u/>
      <sz val="12"/>
      <color indexed="8"/>
      <name val="David"/>
      <family val="2"/>
    </font>
    <font>
      <b/>
      <sz val="12"/>
      <color rgb="FFEE0000"/>
      <name val="David"/>
      <family val="2"/>
    </font>
    <font>
      <sz val="12"/>
      <color rgb="FFED0000"/>
      <name val="David"/>
      <family val="2"/>
    </font>
  </fonts>
  <fills count="7">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4">
    <xf numFmtId="0" fontId="0" fillId="0" borderId="0"/>
    <xf numFmtId="0" fontId="5" fillId="0" borderId="0"/>
    <xf numFmtId="0" fontId="7" fillId="0" borderId="0" applyNumberFormat="0">
      <alignment horizontal="right"/>
    </xf>
    <xf numFmtId="44" fontId="5" fillId="0" borderId="0" applyFont="0" applyFill="0" applyBorder="0" applyAlignment="0" applyProtection="0"/>
    <xf numFmtId="0" fontId="6" fillId="0" borderId="0"/>
    <xf numFmtId="0" fontId="6" fillId="0" borderId="0"/>
    <xf numFmtId="0" fontId="8" fillId="0" borderId="0"/>
    <xf numFmtId="0" fontId="9" fillId="0" borderId="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9" fontId="5" fillId="0" borderId="0" applyFont="0" applyFill="0" applyBorder="0" applyAlignment="0" applyProtection="0"/>
    <xf numFmtId="0" fontId="6" fillId="0" borderId="0"/>
    <xf numFmtId="0" fontId="9" fillId="0" borderId="0"/>
    <xf numFmtId="9" fontId="4" fillId="0" borderId="0" applyFont="0" applyFill="0" applyBorder="0" applyAlignment="0" applyProtection="0"/>
    <xf numFmtId="0" fontId="11" fillId="0" borderId="0"/>
    <xf numFmtId="44" fontId="11" fillId="0" borderId="0" applyFont="0" applyFill="0" applyBorder="0" applyAlignment="0" applyProtection="0"/>
    <xf numFmtId="0" fontId="3" fillId="0" borderId="0"/>
    <xf numFmtId="0" fontId="5" fillId="0" borderId="0"/>
    <xf numFmtId="44" fontId="4" fillId="0" borderId="0" applyFont="0" applyFill="0" applyBorder="0" applyAlignment="0" applyProtection="0"/>
    <xf numFmtId="0" fontId="12" fillId="0" borderId="0"/>
    <xf numFmtId="0" fontId="2" fillId="0" borderId="0"/>
    <xf numFmtId="0" fontId="3" fillId="0" borderId="0"/>
    <xf numFmtId="0" fontId="3" fillId="0" borderId="0"/>
    <xf numFmtId="0" fontId="5" fillId="0" borderId="0"/>
    <xf numFmtId="0" fontId="5" fillId="0" borderId="0"/>
    <xf numFmtId="43" fontId="3" fillId="0" borderId="0" applyFont="0" applyFill="0" applyBorder="0" applyAlignment="0" applyProtection="0"/>
    <xf numFmtId="0" fontId="5" fillId="0" borderId="0"/>
    <xf numFmtId="0" fontId="3" fillId="0" borderId="0"/>
    <xf numFmtId="0" fontId="5" fillId="0" borderId="0"/>
    <xf numFmtId="44" fontId="5" fillId="0" borderId="0" applyFont="0" applyFill="0" applyBorder="0" applyAlignment="0" applyProtection="0"/>
    <xf numFmtId="0" fontId="1" fillId="0" borderId="0"/>
    <xf numFmtId="0" fontId="1" fillId="0" borderId="0"/>
    <xf numFmtId="9" fontId="4" fillId="0" borderId="0" applyFont="0" applyFill="0" applyBorder="0" applyAlignment="0" applyProtection="0"/>
  </cellStyleXfs>
  <cellXfs count="74">
    <xf numFmtId="0" fontId="0" fillId="0" borderId="0" xfId="0"/>
    <xf numFmtId="0" fontId="14" fillId="0" borderId="0" xfId="0" applyFont="1"/>
    <xf numFmtId="0" fontId="16" fillId="0" borderId="0" xfId="0" applyFont="1"/>
    <xf numFmtId="0" fontId="15" fillId="0" borderId="0" xfId="1" applyFont="1" applyAlignment="1">
      <alignment horizontal="center" vertical="top" wrapText="1"/>
    </xf>
    <xf numFmtId="0" fontId="16" fillId="0" borderId="0" xfId="1" applyFont="1" applyAlignment="1">
      <alignment horizontal="right" vertical="top" wrapText="1"/>
    </xf>
    <xf numFmtId="0" fontId="16" fillId="0" borderId="0" xfId="1" applyFont="1" applyAlignment="1">
      <alignment horizontal="center" vertical="top" wrapText="1"/>
    </xf>
    <xf numFmtId="164" fontId="16" fillId="0" borderId="0" xfId="1" applyNumberFormat="1" applyFont="1" applyAlignment="1">
      <alignment horizontal="center" vertical="top" wrapText="1"/>
    </xf>
    <xf numFmtId="164" fontId="16" fillId="0" borderId="0" xfId="1" applyNumberFormat="1" applyFont="1" applyAlignment="1">
      <alignment horizontal="center" vertical="top"/>
    </xf>
    <xf numFmtId="0" fontId="16" fillId="0" borderId="1" xfId="1" applyFont="1" applyBorder="1" applyAlignment="1">
      <alignment horizontal="center" vertical="top" wrapText="1" readingOrder="2"/>
    </xf>
    <xf numFmtId="3" fontId="15" fillId="0" borderId="1" xfId="1" applyNumberFormat="1" applyFont="1" applyBorder="1" applyAlignment="1">
      <alignment horizontal="center" vertical="top" wrapText="1" readingOrder="2"/>
    </xf>
    <xf numFmtId="164" fontId="16" fillId="0" borderId="1" xfId="1" applyNumberFormat="1" applyFont="1" applyBorder="1" applyAlignment="1">
      <alignment horizontal="center" vertical="top" wrapText="1"/>
    </xf>
    <xf numFmtId="165" fontId="16" fillId="0" borderId="1" xfId="1" applyNumberFormat="1" applyFont="1" applyBorder="1" applyAlignment="1">
      <alignment horizontal="center" vertical="top" wrapText="1"/>
    </xf>
    <xf numFmtId="4" fontId="20" fillId="0" borderId="1" xfId="1" applyNumberFormat="1" applyFont="1" applyBorder="1" applyAlignment="1">
      <alignment horizontal="center" vertical="top" wrapText="1"/>
    </xf>
    <xf numFmtId="0" fontId="16" fillId="0" borderId="0" xfId="1" applyFont="1" applyAlignment="1">
      <alignment horizontal="center" vertical="center"/>
    </xf>
    <xf numFmtId="3" fontId="15" fillId="0" borderId="1" xfId="1" applyNumberFormat="1" applyFont="1" applyBorder="1" applyAlignment="1">
      <alignment horizontal="center" vertical="top" wrapText="1"/>
    </xf>
    <xf numFmtId="4" fontId="20" fillId="0" borderId="1" xfId="3" applyNumberFormat="1" applyFont="1" applyBorder="1" applyAlignment="1">
      <alignment horizontal="center" vertical="top" wrapText="1"/>
    </xf>
    <xf numFmtId="164" fontId="15" fillId="3" borderId="1" xfId="1" applyNumberFormat="1" applyFont="1" applyFill="1" applyBorder="1" applyAlignment="1">
      <alignment horizontal="right" vertical="top" wrapText="1" readingOrder="2"/>
    </xf>
    <xf numFmtId="164" fontId="16" fillId="3" borderId="1" xfId="1" applyNumberFormat="1" applyFont="1" applyFill="1" applyBorder="1" applyAlignment="1">
      <alignment horizontal="center" vertical="top" wrapText="1" readingOrder="2"/>
    </xf>
    <xf numFmtId="164" fontId="15" fillId="3" borderId="1" xfId="1" applyNumberFormat="1" applyFont="1" applyFill="1" applyBorder="1" applyAlignment="1">
      <alignment horizontal="center" vertical="top" wrapText="1" readingOrder="2"/>
    </xf>
    <xf numFmtId="4" fontId="16" fillId="3" borderId="1" xfId="1" applyNumberFormat="1" applyFont="1" applyFill="1" applyBorder="1" applyAlignment="1">
      <alignment horizontal="center" vertical="top" wrapText="1" readingOrder="2"/>
    </xf>
    <xf numFmtId="0" fontId="15" fillId="0" borderId="1" xfId="1" applyFont="1" applyBorder="1" applyAlignment="1">
      <alignment horizontal="center" vertical="top" wrapText="1"/>
    </xf>
    <xf numFmtId="4" fontId="15" fillId="0" borderId="1" xfId="1" applyNumberFormat="1" applyFont="1" applyBorder="1" applyAlignment="1">
      <alignment horizontal="center" vertical="top" wrapText="1"/>
    </xf>
    <xf numFmtId="0" fontId="14" fillId="0" borderId="0" xfId="0" applyFont="1" applyAlignment="1">
      <alignment horizontal="center" vertical="center"/>
    </xf>
    <xf numFmtId="0" fontId="15" fillId="0" borderId="0" xfId="1" applyFont="1" applyAlignment="1">
      <alignment horizontal="center" vertical="center" wrapText="1"/>
    </xf>
    <xf numFmtId="0" fontId="19" fillId="4" borderId="2" xfId="1" applyFont="1" applyFill="1" applyBorder="1" applyAlignment="1">
      <alignment horizontal="center" vertical="center" wrapText="1"/>
    </xf>
    <xf numFmtId="0" fontId="16" fillId="0" borderId="1" xfId="1" applyFont="1" applyBorder="1" applyAlignment="1">
      <alignment horizontal="right" vertical="center" wrapText="1"/>
    </xf>
    <xf numFmtId="0" fontId="16" fillId="0" borderId="1" xfId="1" applyFont="1" applyBorder="1" applyAlignment="1">
      <alignment horizontal="center" vertical="center" wrapText="1"/>
    </xf>
    <xf numFmtId="0" fontId="15" fillId="5" borderId="1" xfId="1" applyFont="1" applyFill="1" applyBorder="1" applyAlignment="1">
      <alignment horizontal="right" vertical="top" wrapText="1"/>
    </xf>
    <xf numFmtId="0" fontId="20" fillId="5" borderId="1" xfId="2" applyFont="1" applyFill="1" applyBorder="1" applyAlignment="1">
      <alignment horizontal="center" vertical="top" wrapText="1"/>
    </xf>
    <xf numFmtId="3" fontId="15" fillId="5" borderId="1" xfId="1" applyNumberFormat="1" applyFont="1" applyFill="1" applyBorder="1" applyAlignment="1">
      <alignment horizontal="center" vertical="top" wrapText="1"/>
    </xf>
    <xf numFmtId="4" fontId="16" fillId="5" borderId="1" xfId="3" applyNumberFormat="1" applyFont="1" applyFill="1" applyBorder="1" applyAlignment="1">
      <alignment horizontal="center" vertical="top" wrapText="1"/>
    </xf>
    <xf numFmtId="4" fontId="15" fillId="5" borderId="1" xfId="3" applyNumberFormat="1" applyFont="1" applyFill="1" applyBorder="1" applyAlignment="1">
      <alignment horizontal="center" vertical="top" wrapText="1"/>
    </xf>
    <xf numFmtId="0" fontId="15" fillId="5" borderId="1" xfId="1" applyFont="1" applyFill="1" applyBorder="1" applyAlignment="1">
      <alignment horizontal="center" vertical="center" wrapText="1" readingOrder="2"/>
    </xf>
    <xf numFmtId="3" fontId="16" fillId="0" borderId="1" xfId="1" applyNumberFormat="1" applyFont="1" applyBorder="1" applyAlignment="1">
      <alignment horizontal="center" vertical="center" wrapText="1"/>
    </xf>
    <xf numFmtId="4" fontId="16" fillId="0" borderId="1" xfId="1" applyNumberFormat="1" applyFont="1" applyBorder="1" applyAlignment="1">
      <alignment horizontal="center" vertical="center" wrapText="1"/>
    </xf>
    <xf numFmtId="0" fontId="15" fillId="5" borderId="3" xfId="1" applyFont="1" applyFill="1" applyBorder="1" applyAlignment="1">
      <alignment horizontal="center" vertical="center" wrapText="1" readingOrder="2"/>
    </xf>
    <xf numFmtId="0" fontId="23" fillId="0" borderId="1" xfId="1" applyFont="1" applyBorder="1" applyAlignment="1">
      <alignment horizontal="right" vertical="center" wrapText="1" readingOrder="2"/>
    </xf>
    <xf numFmtId="165" fontId="16" fillId="4" borderId="1" xfId="0" applyNumberFormat="1" applyFont="1" applyFill="1" applyBorder="1" applyAlignment="1">
      <alignment horizontal="center" vertical="center" wrapText="1"/>
    </xf>
    <xf numFmtId="165" fontId="16" fillId="5" borderId="1" xfId="0" applyNumberFormat="1" applyFont="1" applyFill="1" applyBorder="1" applyAlignment="1">
      <alignment horizontal="center" vertical="center" wrapText="1"/>
    </xf>
    <xf numFmtId="0" fontId="16" fillId="0" borderId="1" xfId="1" applyFont="1" applyBorder="1" applyAlignment="1">
      <alignment horizontal="center" vertical="center"/>
    </xf>
    <xf numFmtId="0" fontId="16" fillId="4" borderId="0" xfId="1" applyFont="1" applyFill="1" applyAlignment="1">
      <alignment horizontal="right" vertical="top" wrapText="1"/>
    </xf>
    <xf numFmtId="9" fontId="22" fillId="4" borderId="0" xfId="33" applyFont="1" applyFill="1" applyAlignment="1">
      <alignment horizontal="center" vertical="center"/>
    </xf>
    <xf numFmtId="0" fontId="14" fillId="4" borderId="0" xfId="0" applyFont="1" applyFill="1"/>
    <xf numFmtId="0" fontId="15" fillId="4" borderId="0" xfId="1" applyFont="1" applyFill="1" applyAlignment="1">
      <alignment horizontal="center" vertical="center" wrapText="1"/>
    </xf>
    <xf numFmtId="166" fontId="16" fillId="4" borderId="0" xfId="1" applyNumberFormat="1" applyFont="1" applyFill="1" applyAlignment="1">
      <alignment horizontal="center" vertical="top" wrapText="1"/>
    </xf>
    <xf numFmtId="0" fontId="15" fillId="4" borderId="0" xfId="1" applyFont="1" applyFill="1" applyAlignment="1">
      <alignment horizontal="center" vertical="top" wrapText="1"/>
    </xf>
    <xf numFmtId="164" fontId="16" fillId="4" borderId="0" xfId="1" applyNumberFormat="1" applyFont="1" applyFill="1" applyAlignment="1">
      <alignment horizontal="center" vertical="top" wrapText="1"/>
    </xf>
    <xf numFmtId="0" fontId="16" fillId="4" borderId="0" xfId="1" applyFont="1" applyFill="1" applyAlignment="1">
      <alignment horizontal="center" vertical="top" wrapText="1"/>
    </xf>
    <xf numFmtId="164" fontId="16" fillId="4" borderId="0" xfId="1" applyNumberFormat="1" applyFont="1" applyFill="1" applyAlignment="1">
      <alignment horizontal="center" vertical="top"/>
    </xf>
    <xf numFmtId="0" fontId="14" fillId="4" borderId="0" xfId="0" applyFont="1" applyFill="1" applyAlignment="1">
      <alignment horizontal="center" vertical="center"/>
    </xf>
    <xf numFmtId="0" fontId="16" fillId="4" borderId="0" xfId="1" applyFont="1" applyFill="1" applyAlignment="1">
      <alignment horizontal="center" vertical="center"/>
    </xf>
    <xf numFmtId="0" fontId="16" fillId="4" borderId="0" xfId="0" applyFont="1" applyFill="1"/>
    <xf numFmtId="164" fontId="15" fillId="4" borderId="0" xfId="1" applyNumberFormat="1" applyFont="1" applyFill="1" applyAlignment="1">
      <alignment horizontal="center" vertical="top"/>
    </xf>
    <xf numFmtId="0" fontId="16" fillId="0" borderId="1" xfId="1" applyFont="1" applyBorder="1" applyAlignment="1">
      <alignment horizontal="center" vertical="center" wrapText="1" readingOrder="2"/>
    </xf>
    <xf numFmtId="0" fontId="15" fillId="5" borderId="4" xfId="1" applyFont="1" applyFill="1" applyBorder="1" applyAlignment="1">
      <alignment horizontal="center" vertical="center" wrapText="1" readingOrder="2"/>
    </xf>
    <xf numFmtId="0" fontId="15" fillId="0" borderId="4" xfId="1" applyFont="1" applyBorder="1" applyAlignment="1">
      <alignment horizontal="center" vertical="center" wrapText="1" readingOrder="2"/>
    </xf>
    <xf numFmtId="164" fontId="15" fillId="3" borderId="4" xfId="1" applyNumberFormat="1" applyFont="1" applyFill="1" applyBorder="1" applyAlignment="1">
      <alignment horizontal="center" vertical="center" wrapText="1" readingOrder="2"/>
    </xf>
    <xf numFmtId="0" fontId="16" fillId="0" borderId="4" xfId="1" applyFont="1" applyBorder="1" applyAlignment="1">
      <alignment horizontal="center" vertical="center" wrapText="1"/>
    </xf>
    <xf numFmtId="0" fontId="15" fillId="5" borderId="4" xfId="1" applyFont="1" applyFill="1" applyBorder="1" applyAlignment="1">
      <alignment horizontal="center" vertical="center" wrapText="1"/>
    </xf>
    <xf numFmtId="0" fontId="15" fillId="0" borderId="4" xfId="1" applyFont="1" applyBorder="1" applyAlignment="1">
      <alignment horizontal="center" vertical="center" wrapText="1"/>
    </xf>
    <xf numFmtId="0" fontId="15" fillId="5" borderId="5" xfId="1" applyFont="1" applyFill="1" applyBorder="1" applyAlignment="1">
      <alignment horizontal="center" vertical="center" wrapText="1" readingOrder="2"/>
    </xf>
    <xf numFmtId="0" fontId="16" fillId="0" borderId="5" xfId="1" applyFont="1" applyBorder="1" applyAlignment="1">
      <alignment horizontal="center" vertical="top" wrapText="1"/>
    </xf>
    <xf numFmtId="164" fontId="16" fillId="3" borderId="5" xfId="1" applyNumberFormat="1" applyFont="1" applyFill="1" applyBorder="1" applyAlignment="1">
      <alignment horizontal="center" vertical="top" wrapText="1" readingOrder="2"/>
    </xf>
    <xf numFmtId="0" fontId="16" fillId="0" borderId="5" xfId="1" applyFont="1" applyBorder="1" applyAlignment="1">
      <alignment horizontal="center" vertical="center" wrapText="1"/>
    </xf>
    <xf numFmtId="4" fontId="15" fillId="5" borderId="5" xfId="3" applyNumberFormat="1" applyFont="1" applyFill="1" applyBorder="1" applyAlignment="1">
      <alignment horizontal="center" vertical="top" wrapText="1"/>
    </xf>
    <xf numFmtId="4" fontId="16" fillId="3" borderId="5" xfId="1" applyNumberFormat="1" applyFont="1" applyFill="1" applyBorder="1" applyAlignment="1">
      <alignment horizontal="center" vertical="top" wrapText="1" readingOrder="2"/>
    </xf>
    <xf numFmtId="164" fontId="15" fillId="0" borderId="5" xfId="1" applyNumberFormat="1" applyFont="1" applyBorder="1" applyAlignment="1">
      <alignment horizontal="center" vertical="top" wrapText="1"/>
    </xf>
    <xf numFmtId="0" fontId="16" fillId="0" borderId="5" xfId="1" applyFont="1" applyBorder="1" applyAlignment="1">
      <alignment horizontal="center" vertical="center"/>
    </xf>
    <xf numFmtId="164" fontId="15" fillId="6" borderId="6" xfId="1" applyNumberFormat="1" applyFont="1" applyFill="1" applyBorder="1" applyAlignment="1">
      <alignment horizontal="center" vertical="center" wrapText="1" readingOrder="2"/>
    </xf>
    <xf numFmtId="164" fontId="15" fillId="6" borderId="7" xfId="1" applyNumberFormat="1" applyFont="1" applyFill="1" applyBorder="1" applyAlignment="1">
      <alignment horizontal="right" vertical="top" wrapText="1" readingOrder="2"/>
    </xf>
    <xf numFmtId="164" fontId="15" fillId="6" borderId="7" xfId="1" applyNumberFormat="1" applyFont="1" applyFill="1" applyBorder="1" applyAlignment="1">
      <alignment horizontal="center" vertical="top" wrapText="1" readingOrder="2"/>
    </xf>
    <xf numFmtId="165" fontId="16" fillId="6" borderId="7" xfId="0" applyNumberFormat="1" applyFont="1" applyFill="1" applyBorder="1" applyAlignment="1">
      <alignment horizontal="center" vertical="center" wrapText="1"/>
    </xf>
    <xf numFmtId="4" fontId="17" fillId="6" borderId="7" xfId="1" applyNumberFormat="1" applyFont="1" applyFill="1" applyBorder="1" applyAlignment="1">
      <alignment horizontal="center" vertical="top" wrapText="1" readingOrder="2"/>
    </xf>
    <xf numFmtId="9" fontId="18" fillId="6" borderId="8" xfId="33" applyFont="1" applyFill="1" applyBorder="1" applyAlignment="1">
      <alignment horizontal="center" vertical="top" wrapText="1" readingOrder="2"/>
    </xf>
  </cellXfs>
  <cellStyles count="34">
    <cellStyle name="Comma 2" xfId="8" xr:uid="{00000000-0005-0000-0000-000001000000}"/>
    <cellStyle name="Comma 2 2" xfId="26" xr:uid="{00000000-0005-0000-0000-000002000000}"/>
    <cellStyle name="Currency 2" xfId="3" xr:uid="{00000000-0005-0000-0000-000003000000}"/>
    <cellStyle name="Currency 2 2" xfId="16" xr:uid="{00000000-0005-0000-0000-000004000000}"/>
    <cellStyle name="Currency 2 2 2" xfId="30" xr:uid="{00000000-0005-0000-0000-000005000000}"/>
    <cellStyle name="Currency 3" xfId="19" xr:uid="{00000000-0005-0000-0000-000006000000}"/>
    <cellStyle name="Good" xfId="10" xr:uid="{00000000-0005-0000-0000-000007000000}"/>
    <cellStyle name="MS_Hebrew" xfId="2" xr:uid="{00000000-0005-0000-0000-000008000000}"/>
    <cellStyle name="Normal" xfId="0" builtinId="0"/>
    <cellStyle name="Normal 2" xfId="1" xr:uid="{00000000-0005-0000-0000-00000A000000}"/>
    <cellStyle name="Normal 2 2" xfId="13" xr:uid="{00000000-0005-0000-0000-00000B000000}"/>
    <cellStyle name="Normal 2 2 2" xfId="28" xr:uid="{00000000-0005-0000-0000-00000C000000}"/>
    <cellStyle name="Normal 2 3" xfId="15" xr:uid="{00000000-0005-0000-0000-00000D000000}"/>
    <cellStyle name="Normal 2 3 2" xfId="29" xr:uid="{00000000-0005-0000-0000-00000E000000}"/>
    <cellStyle name="Normal 2 4" xfId="22" xr:uid="{00000000-0005-0000-0000-00000F000000}"/>
    <cellStyle name="Normal 3" xfId="4" xr:uid="{00000000-0005-0000-0000-000010000000}"/>
    <cellStyle name="Normal 3 2" xfId="24" xr:uid="{00000000-0005-0000-0000-000011000000}"/>
    <cellStyle name="Normal 4" xfId="5" xr:uid="{00000000-0005-0000-0000-000012000000}"/>
    <cellStyle name="Normal 4 2" xfId="18" xr:uid="{00000000-0005-0000-0000-000013000000}"/>
    <cellStyle name="Normal 5" xfId="6" xr:uid="{00000000-0005-0000-0000-000014000000}"/>
    <cellStyle name="Normal 5 2" xfId="12" xr:uid="{00000000-0005-0000-0000-000015000000}"/>
    <cellStyle name="Normal 5 2 2" xfId="27" xr:uid="{00000000-0005-0000-0000-000016000000}"/>
    <cellStyle name="Normal 5 3" xfId="25" xr:uid="{00000000-0005-0000-0000-000017000000}"/>
    <cellStyle name="Normal 6" xfId="7" xr:uid="{00000000-0005-0000-0000-000018000000}"/>
    <cellStyle name="Normal 6 2" xfId="23" xr:uid="{00000000-0005-0000-0000-000019000000}"/>
    <cellStyle name="Normal 7" xfId="17" xr:uid="{00000000-0005-0000-0000-00001A000000}"/>
    <cellStyle name="Normal 8" xfId="20" xr:uid="{00000000-0005-0000-0000-00001B000000}"/>
    <cellStyle name="Normal 8 2" xfId="31" xr:uid="{00000000-0005-0000-0000-00001C000000}"/>
    <cellStyle name="Normal 9" xfId="21" xr:uid="{00000000-0005-0000-0000-00001D000000}"/>
    <cellStyle name="Normal 9 2" xfId="32" xr:uid="{00000000-0005-0000-0000-00001E000000}"/>
    <cellStyle name="Percent" xfId="33" builtinId="5"/>
    <cellStyle name="Percent 2" xfId="11" xr:uid="{00000000-0005-0000-0000-000020000000}"/>
    <cellStyle name="Percent 3" xfId="14" xr:uid="{00000000-0005-0000-0000-000021000000}"/>
    <cellStyle name="טוב 2" xfId="9" xr:uid="{00000000-0005-0000-0000-000022000000}"/>
  </cellStyles>
  <dxfs count="12">
    <dxf>
      <font>
        <b/>
        <i val="0"/>
        <strike val="0"/>
        <condense val="0"/>
        <extend val="0"/>
        <outline val="0"/>
        <shadow val="0"/>
        <u val="none"/>
        <vertAlign val="baseline"/>
        <sz val="12"/>
        <color auto="1"/>
        <name val="David"/>
        <family val="2"/>
        <scheme val="none"/>
      </font>
      <fill>
        <patternFill patternType="solid">
          <fgColor indexed="64"/>
          <bgColor theme="0" tint="-0.14999847407452621"/>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David"/>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numFmt numFmtId="165" formatCode="&quot;₪&quot;\ #,##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numFmt numFmtId="165" formatCode="&quot;₪&quot;\ #,##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David"/>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A689AD-BB4E-47F3-8A5E-BD3AB23B889B}" name="טבלה1" displayName="טבלה1" ref="A2:H63" totalsRowShown="0" headerRowDxfId="0" headerRowBorderDxfId="10" tableBorderDxfId="11" totalsRowBorderDxfId="9" headerRowCellStyle="Normal 2">
  <autoFilter ref="A2:H63" xr:uid="{6FA689AD-BB4E-47F3-8A5E-BD3AB23B889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CA1C026-35E9-4B7E-B27D-F1DD4A86483E}" name="מס'" dataDxfId="8" dataCellStyle="Normal 2"/>
    <tableColumn id="2" xr3:uid="{689BC072-28BE-499B-992A-5D5A7E0A615B}" name="תאור הפריט או העבודה" dataDxfId="7" dataCellStyle="Normal 2"/>
    <tableColumn id="3" xr3:uid="{B79649F0-CDEA-486F-BBCE-7AAFD0BD980D}" name="יחידה" dataDxfId="6" dataCellStyle="Normal 2"/>
    <tableColumn id="4" xr3:uid="{A68E53F0-002A-421C-B060-62F020F03BFF}" name="כמות" dataDxfId="5" dataCellStyle="Normal 2"/>
    <tableColumn id="5" xr3:uid="{ADFBBDB1-0D36-44F7-912C-1E25B5055FE9}" name="מחיר יחידה ב- ₪  לא כולל מע&quot;מ" dataDxfId="4"/>
    <tableColumn id="6" xr3:uid="{7A476061-FB5B-4681-86ED-D3E6599C912D}" name="סה&quot;כ מחיר ב-₪ לא כולל מע&quot;מ" dataDxfId="3"/>
    <tableColumn id="7" xr3:uid="{BB36B232-7DAA-4CAB-8923-38D77B335613}" name="דגם/מק&quot;ט יצרן" dataDxfId="2" dataCellStyle="Normal 2"/>
    <tableColumn id="8" xr3:uid="{2D6AEF90-8BC1-4E41-812A-31B7DE56767A}" name="הערות" dataDxfId="1" dataCellStyle="Normal 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6"/>
  <sheetViews>
    <sheetView rightToLeft="1" tabSelected="1" zoomScale="98" zoomScaleNormal="98" workbookViewId="0">
      <pane ySplit="2" topLeftCell="A3" activePane="bottomLeft" state="frozen"/>
      <selection pane="bottomLeft" activeCell="B66" sqref="B66"/>
    </sheetView>
  </sheetViews>
  <sheetFormatPr defaultColWidth="9" defaultRowHeight="15.75" x14ac:dyDescent="0.25"/>
  <cols>
    <col min="1" max="1" width="7.375" style="23" customWidth="1"/>
    <col min="2" max="2" width="74.625" style="4" customWidth="1"/>
    <col min="3" max="3" width="7.375" style="5" customWidth="1"/>
    <col min="4" max="4" width="6.625" style="3" customWidth="1"/>
    <col min="5" max="5" width="28" style="6" customWidth="1"/>
    <col min="6" max="6" width="26.875" style="6" customWidth="1"/>
    <col min="7" max="7" width="25" style="5" customWidth="1"/>
    <col min="8" max="8" width="16.375" style="7" customWidth="1"/>
    <col min="9" max="17" width="9" style="42"/>
    <col min="18" max="16384" width="9" style="1"/>
  </cols>
  <sheetData>
    <row r="1" spans="1:17" ht="30.75" customHeight="1" thickBot="1" x14ac:dyDescent="0.3">
      <c r="B1" s="24" t="s">
        <v>68</v>
      </c>
      <c r="C1" s="47"/>
      <c r="D1" s="45"/>
      <c r="E1" s="46"/>
      <c r="F1" s="46"/>
      <c r="G1" s="47"/>
      <c r="H1" s="52"/>
    </row>
    <row r="2" spans="1:17" s="22" customFormat="1" ht="31.5" x14ac:dyDescent="0.25">
      <c r="A2" s="54" t="s">
        <v>11</v>
      </c>
      <c r="B2" s="35" t="s">
        <v>12</v>
      </c>
      <c r="C2" s="32" t="s">
        <v>0</v>
      </c>
      <c r="D2" s="32" t="s">
        <v>13</v>
      </c>
      <c r="E2" s="32" t="s">
        <v>67</v>
      </c>
      <c r="F2" s="32" t="s">
        <v>65</v>
      </c>
      <c r="G2" s="32" t="s">
        <v>14</v>
      </c>
      <c r="H2" s="60" t="s">
        <v>1</v>
      </c>
      <c r="I2" s="49"/>
      <c r="J2" s="49"/>
      <c r="K2" s="49"/>
      <c r="L2" s="49"/>
      <c r="M2" s="49"/>
      <c r="N2" s="49"/>
      <c r="O2" s="49"/>
      <c r="P2" s="49"/>
      <c r="Q2" s="49"/>
    </row>
    <row r="3" spans="1:17" s="13" customFormat="1" ht="57" customHeight="1" x14ac:dyDescent="0.25">
      <c r="A3" s="55"/>
      <c r="B3" s="36" t="s">
        <v>43</v>
      </c>
      <c r="C3" s="8"/>
      <c r="D3" s="9"/>
      <c r="E3" s="10"/>
      <c r="F3" s="11"/>
      <c r="G3" s="12"/>
      <c r="H3" s="61"/>
      <c r="I3" s="50"/>
      <c r="J3" s="50"/>
      <c r="K3" s="50"/>
      <c r="L3" s="50"/>
      <c r="M3" s="50"/>
      <c r="N3" s="50"/>
      <c r="O3" s="50"/>
      <c r="P3" s="50"/>
      <c r="Q3" s="50"/>
    </row>
    <row r="4" spans="1:17" s="13" customFormat="1" ht="48.75" customHeight="1" x14ac:dyDescent="0.25">
      <c r="A4" s="55"/>
      <c r="B4" s="36" t="s">
        <v>15</v>
      </c>
      <c r="C4" s="8"/>
      <c r="D4" s="9"/>
      <c r="E4" s="10"/>
      <c r="F4" s="11"/>
      <c r="G4" s="12"/>
      <c r="H4" s="61"/>
      <c r="I4" s="50"/>
      <c r="J4" s="50"/>
      <c r="K4" s="50"/>
      <c r="L4" s="50"/>
      <c r="M4" s="50"/>
      <c r="N4" s="50"/>
      <c r="O4" s="50"/>
      <c r="P4" s="50"/>
      <c r="Q4" s="50"/>
    </row>
    <row r="5" spans="1:17" s="13" customFormat="1" x14ac:dyDescent="0.25">
      <c r="A5" s="56"/>
      <c r="B5" s="16" t="s">
        <v>35</v>
      </c>
      <c r="C5" s="17"/>
      <c r="D5" s="18"/>
      <c r="E5" s="19"/>
      <c r="F5" s="19"/>
      <c r="G5" s="17"/>
      <c r="H5" s="62"/>
      <c r="I5" s="50"/>
      <c r="J5" s="50"/>
      <c r="K5" s="50"/>
      <c r="L5" s="50"/>
      <c r="M5" s="50"/>
      <c r="N5" s="50"/>
      <c r="O5" s="50"/>
      <c r="P5" s="50"/>
      <c r="Q5" s="50"/>
    </row>
    <row r="6" spans="1:17" s="13" customFormat="1" ht="47.25" x14ac:dyDescent="0.25">
      <c r="A6" s="57">
        <v>1</v>
      </c>
      <c r="B6" s="25" t="s">
        <v>44</v>
      </c>
      <c r="C6" s="26" t="s">
        <v>2</v>
      </c>
      <c r="D6" s="33">
        <v>8</v>
      </c>
      <c r="E6" s="37">
        <v>0</v>
      </c>
      <c r="F6" s="37">
        <f>E6*D6</f>
        <v>0</v>
      </c>
      <c r="G6" s="34"/>
      <c r="H6" s="63"/>
      <c r="I6" s="50"/>
      <c r="J6" s="50"/>
      <c r="K6" s="50"/>
      <c r="L6" s="50"/>
      <c r="M6" s="50"/>
      <c r="N6" s="50"/>
      <c r="O6" s="50"/>
      <c r="P6" s="50"/>
      <c r="Q6" s="50"/>
    </row>
    <row r="7" spans="1:17" s="13" customFormat="1" ht="78.75" x14ac:dyDescent="0.25">
      <c r="A7" s="57">
        <v>2</v>
      </c>
      <c r="B7" s="25" t="s">
        <v>54</v>
      </c>
      <c r="C7" s="26" t="s">
        <v>0</v>
      </c>
      <c r="D7" s="33">
        <v>5</v>
      </c>
      <c r="E7" s="37">
        <v>0</v>
      </c>
      <c r="F7" s="37">
        <f>E7*D7</f>
        <v>0</v>
      </c>
      <c r="G7" s="34"/>
      <c r="H7" s="63"/>
      <c r="I7" s="50"/>
      <c r="J7" s="50"/>
      <c r="K7" s="50"/>
      <c r="L7" s="50"/>
      <c r="M7" s="50"/>
      <c r="N7" s="50"/>
      <c r="O7" s="50"/>
      <c r="P7" s="50"/>
      <c r="Q7" s="50"/>
    </row>
    <row r="8" spans="1:17" s="13" customFormat="1" ht="31.5" x14ac:dyDescent="0.25">
      <c r="A8" s="57">
        <v>3</v>
      </c>
      <c r="B8" s="25" t="s">
        <v>60</v>
      </c>
      <c r="C8" s="26" t="s">
        <v>37</v>
      </c>
      <c r="D8" s="33">
        <v>1</v>
      </c>
      <c r="E8" s="37">
        <v>0</v>
      </c>
      <c r="F8" s="37" t="s">
        <v>78</v>
      </c>
      <c r="G8" s="34"/>
      <c r="H8" s="63"/>
      <c r="I8" s="50"/>
      <c r="J8" s="50"/>
      <c r="K8" s="50"/>
      <c r="L8" s="50"/>
      <c r="M8" s="50"/>
      <c r="N8" s="50"/>
      <c r="O8" s="50"/>
      <c r="P8" s="50"/>
      <c r="Q8" s="50"/>
    </row>
    <row r="9" spans="1:17" s="13" customFormat="1" ht="63" x14ac:dyDescent="0.25">
      <c r="A9" s="57">
        <v>4</v>
      </c>
      <c r="B9" s="25" t="s">
        <v>53</v>
      </c>
      <c r="C9" s="26" t="s">
        <v>0</v>
      </c>
      <c r="D9" s="33">
        <v>10</v>
      </c>
      <c r="E9" s="37">
        <v>0</v>
      </c>
      <c r="F9" s="37">
        <f>E9*D9</f>
        <v>0</v>
      </c>
      <c r="G9" s="34"/>
      <c r="H9" s="63"/>
      <c r="I9" s="50"/>
      <c r="J9" s="50"/>
      <c r="K9" s="50"/>
      <c r="L9" s="50"/>
      <c r="M9" s="50"/>
      <c r="N9" s="50"/>
      <c r="O9" s="50"/>
      <c r="P9" s="50"/>
      <c r="Q9" s="50"/>
    </row>
    <row r="10" spans="1:17" s="13" customFormat="1" ht="31.5" x14ac:dyDescent="0.25">
      <c r="A10" s="57">
        <v>5</v>
      </c>
      <c r="B10" s="25" t="s">
        <v>77</v>
      </c>
      <c r="C10" s="26" t="s">
        <v>37</v>
      </c>
      <c r="D10" s="33">
        <v>350</v>
      </c>
      <c r="E10" s="37">
        <v>0</v>
      </c>
      <c r="F10" s="37">
        <f>E10*D10</f>
        <v>0</v>
      </c>
      <c r="G10" s="34"/>
      <c r="H10" s="63"/>
      <c r="I10" s="50"/>
      <c r="J10" s="50"/>
      <c r="K10" s="50"/>
      <c r="L10" s="50"/>
      <c r="M10" s="50"/>
      <c r="N10" s="50"/>
      <c r="O10" s="50"/>
      <c r="P10" s="50"/>
      <c r="Q10" s="50"/>
    </row>
    <row r="11" spans="1:17" s="13" customFormat="1" ht="47.25" x14ac:dyDescent="0.25">
      <c r="A11" s="57">
        <v>6</v>
      </c>
      <c r="B11" s="25" t="s">
        <v>55</v>
      </c>
      <c r="C11" s="26" t="s">
        <v>0</v>
      </c>
      <c r="D11" s="33">
        <v>8</v>
      </c>
      <c r="E11" s="37">
        <v>0</v>
      </c>
      <c r="F11" s="37">
        <f>E11*D11</f>
        <v>0</v>
      </c>
      <c r="G11" s="34"/>
      <c r="H11" s="63"/>
      <c r="I11" s="50"/>
      <c r="J11" s="50"/>
      <c r="K11" s="50"/>
      <c r="L11" s="50"/>
      <c r="M11" s="50"/>
      <c r="N11" s="50"/>
      <c r="O11" s="50"/>
      <c r="P11" s="50"/>
      <c r="Q11" s="50"/>
    </row>
    <row r="12" spans="1:17" s="13" customFormat="1" ht="31.5" x14ac:dyDescent="0.25">
      <c r="A12" s="57">
        <v>7</v>
      </c>
      <c r="B12" s="25" t="s">
        <v>16</v>
      </c>
      <c r="C12" s="26" t="s">
        <v>0</v>
      </c>
      <c r="D12" s="33">
        <v>1</v>
      </c>
      <c r="E12" s="37">
        <v>0</v>
      </c>
      <c r="F12" s="37">
        <f>E12*D12</f>
        <v>0</v>
      </c>
      <c r="G12" s="34"/>
      <c r="H12" s="63"/>
      <c r="I12" s="50"/>
      <c r="J12" s="50"/>
      <c r="K12" s="50"/>
      <c r="L12" s="50"/>
      <c r="M12" s="50"/>
      <c r="N12" s="50"/>
      <c r="O12" s="50"/>
      <c r="P12" s="50"/>
      <c r="Q12" s="50"/>
    </row>
    <row r="13" spans="1:17" x14ac:dyDescent="0.25">
      <c r="A13" s="58"/>
      <c r="B13" s="27" t="s">
        <v>36</v>
      </c>
      <c r="C13" s="28"/>
      <c r="D13" s="29"/>
      <c r="E13" s="30"/>
      <c r="F13" s="38">
        <f>SUM(F6:F12)</f>
        <v>0</v>
      </c>
      <c r="G13" s="31"/>
      <c r="H13" s="64"/>
    </row>
    <row r="14" spans="1:17" x14ac:dyDescent="0.25">
      <c r="A14" s="56"/>
      <c r="B14" s="16" t="s">
        <v>32</v>
      </c>
      <c r="C14" s="17"/>
      <c r="D14" s="18"/>
      <c r="E14" s="17"/>
      <c r="F14" s="17"/>
      <c r="G14" s="17"/>
      <c r="H14" s="62"/>
    </row>
    <row r="15" spans="1:17" s="13" customFormat="1" ht="63" x14ac:dyDescent="0.25">
      <c r="A15" s="57">
        <v>1</v>
      </c>
      <c r="B15" s="25" t="s">
        <v>62</v>
      </c>
      <c r="C15" s="26" t="s">
        <v>2</v>
      </c>
      <c r="D15" s="33">
        <v>1300</v>
      </c>
      <c r="E15" s="37">
        <v>0</v>
      </c>
      <c r="F15" s="37">
        <f t="shared" ref="F15:F26" si="0">SUM(E15*D15)</f>
        <v>0</v>
      </c>
      <c r="G15" s="34"/>
      <c r="H15" s="63"/>
      <c r="I15" s="50"/>
      <c r="J15" s="50"/>
      <c r="K15" s="50"/>
      <c r="L15" s="50"/>
      <c r="M15" s="50"/>
      <c r="N15" s="50"/>
      <c r="O15" s="50"/>
      <c r="P15" s="50"/>
      <c r="Q15" s="50"/>
    </row>
    <row r="16" spans="1:17" s="13" customFormat="1" x14ac:dyDescent="0.25">
      <c r="A16" s="57">
        <v>2</v>
      </c>
      <c r="B16" s="25" t="s">
        <v>30</v>
      </c>
      <c r="C16" s="26" t="s">
        <v>3</v>
      </c>
      <c r="D16" s="33">
        <v>30</v>
      </c>
      <c r="E16" s="37">
        <v>0</v>
      </c>
      <c r="F16" s="37">
        <f t="shared" si="0"/>
        <v>0</v>
      </c>
      <c r="G16" s="34"/>
      <c r="H16" s="63"/>
      <c r="I16" s="50"/>
      <c r="J16" s="50"/>
      <c r="K16" s="50"/>
      <c r="L16" s="50"/>
      <c r="M16" s="50"/>
      <c r="N16" s="50"/>
      <c r="O16" s="50"/>
      <c r="P16" s="50"/>
      <c r="Q16" s="50"/>
    </row>
    <row r="17" spans="1:17" s="13" customFormat="1" x14ac:dyDescent="0.25">
      <c r="A17" s="57">
        <v>3</v>
      </c>
      <c r="B17" s="25" t="s">
        <v>42</v>
      </c>
      <c r="C17" s="26" t="s">
        <v>3</v>
      </c>
      <c r="D17" s="33">
        <v>6</v>
      </c>
      <c r="E17" s="37">
        <v>0</v>
      </c>
      <c r="F17" s="37">
        <f t="shared" si="0"/>
        <v>0</v>
      </c>
      <c r="G17" s="34"/>
      <c r="H17" s="63"/>
      <c r="I17" s="50"/>
      <c r="J17" s="50"/>
      <c r="K17" s="50"/>
      <c r="L17" s="50"/>
      <c r="M17" s="50"/>
      <c r="N17" s="50"/>
      <c r="O17" s="50"/>
      <c r="P17" s="50"/>
      <c r="Q17" s="50"/>
    </row>
    <row r="18" spans="1:17" s="13" customFormat="1" x14ac:dyDescent="0.25">
      <c r="A18" s="57">
        <v>4</v>
      </c>
      <c r="B18" s="25" t="s">
        <v>38</v>
      </c>
      <c r="C18" s="26" t="s">
        <v>37</v>
      </c>
      <c r="D18" s="33">
        <v>1500</v>
      </c>
      <c r="E18" s="37">
        <v>0</v>
      </c>
      <c r="F18" s="37">
        <f t="shared" si="0"/>
        <v>0</v>
      </c>
      <c r="G18" s="34"/>
      <c r="H18" s="63"/>
      <c r="I18" s="50"/>
      <c r="J18" s="50"/>
      <c r="K18" s="50"/>
      <c r="L18" s="50"/>
      <c r="M18" s="50"/>
      <c r="N18" s="50"/>
      <c r="O18" s="50"/>
      <c r="P18" s="50"/>
      <c r="Q18" s="50"/>
    </row>
    <row r="19" spans="1:17" s="13" customFormat="1" ht="47.25" x14ac:dyDescent="0.25">
      <c r="A19" s="57">
        <v>5</v>
      </c>
      <c r="B19" s="25" t="s">
        <v>63</v>
      </c>
      <c r="C19" s="26" t="s">
        <v>2</v>
      </c>
      <c r="D19" s="33">
        <v>6</v>
      </c>
      <c r="E19" s="37">
        <v>0</v>
      </c>
      <c r="F19" s="37">
        <f t="shared" si="0"/>
        <v>0</v>
      </c>
      <c r="G19" s="34"/>
      <c r="H19" s="63"/>
      <c r="I19" s="50"/>
      <c r="J19" s="50"/>
      <c r="K19" s="50"/>
      <c r="L19" s="50"/>
      <c r="M19" s="50"/>
      <c r="N19" s="50"/>
      <c r="O19" s="50"/>
      <c r="P19" s="50"/>
      <c r="Q19" s="50"/>
    </row>
    <row r="20" spans="1:17" s="13" customFormat="1" ht="47.25" x14ac:dyDescent="0.25">
      <c r="A20" s="57">
        <v>6</v>
      </c>
      <c r="B20" s="25" t="s">
        <v>64</v>
      </c>
      <c r="C20" s="26" t="s">
        <v>2</v>
      </c>
      <c r="D20" s="33">
        <v>6</v>
      </c>
      <c r="E20" s="37">
        <v>0</v>
      </c>
      <c r="F20" s="37">
        <f t="shared" si="0"/>
        <v>0</v>
      </c>
      <c r="G20" s="34"/>
      <c r="H20" s="63"/>
      <c r="I20" s="50"/>
      <c r="J20" s="50"/>
      <c r="K20" s="50"/>
      <c r="L20" s="50"/>
      <c r="M20" s="50"/>
      <c r="N20" s="50"/>
      <c r="O20" s="50"/>
      <c r="P20" s="50"/>
      <c r="Q20" s="50"/>
    </row>
    <row r="21" spans="1:17" s="13" customFormat="1" x14ac:dyDescent="0.25">
      <c r="A21" s="57">
        <v>7</v>
      </c>
      <c r="B21" s="25" t="s">
        <v>46</v>
      </c>
      <c r="C21" s="26" t="s">
        <v>50</v>
      </c>
      <c r="D21" s="33">
        <v>200</v>
      </c>
      <c r="E21" s="37">
        <v>0</v>
      </c>
      <c r="F21" s="37">
        <f t="shared" si="0"/>
        <v>0</v>
      </c>
      <c r="G21" s="34"/>
      <c r="H21" s="63"/>
      <c r="I21" s="50"/>
      <c r="J21" s="50"/>
      <c r="K21" s="50"/>
      <c r="L21" s="50"/>
      <c r="M21" s="50"/>
      <c r="N21" s="50"/>
      <c r="O21" s="50"/>
      <c r="P21" s="50"/>
      <c r="Q21" s="50"/>
    </row>
    <row r="22" spans="1:17" s="13" customFormat="1" x14ac:dyDescent="0.25">
      <c r="A22" s="57">
        <v>8</v>
      </c>
      <c r="B22" s="25" t="s">
        <v>58</v>
      </c>
      <c r="C22" s="26" t="s">
        <v>50</v>
      </c>
      <c r="D22" s="33">
        <v>350</v>
      </c>
      <c r="E22" s="37">
        <v>0</v>
      </c>
      <c r="F22" s="37">
        <f t="shared" si="0"/>
        <v>0</v>
      </c>
      <c r="G22" s="34"/>
      <c r="H22" s="63"/>
      <c r="I22" s="50"/>
      <c r="J22" s="50"/>
      <c r="K22" s="50"/>
      <c r="L22" s="50"/>
      <c r="M22" s="50"/>
      <c r="N22" s="50"/>
      <c r="O22" s="50"/>
      <c r="P22" s="50"/>
      <c r="Q22" s="50"/>
    </row>
    <row r="23" spans="1:17" s="13" customFormat="1" x14ac:dyDescent="0.25">
      <c r="A23" s="57">
        <v>9</v>
      </c>
      <c r="B23" s="25" t="s">
        <v>57</v>
      </c>
      <c r="C23" s="26" t="s">
        <v>0</v>
      </c>
      <c r="D23" s="33">
        <v>5</v>
      </c>
      <c r="E23" s="37">
        <v>0</v>
      </c>
      <c r="F23" s="37">
        <f t="shared" si="0"/>
        <v>0</v>
      </c>
      <c r="G23" s="34"/>
      <c r="H23" s="63"/>
      <c r="I23" s="50"/>
      <c r="J23" s="50"/>
      <c r="K23" s="50"/>
      <c r="L23" s="50"/>
      <c r="M23" s="50"/>
      <c r="N23" s="50"/>
      <c r="O23" s="50"/>
      <c r="P23" s="50"/>
      <c r="Q23" s="50"/>
    </row>
    <row r="24" spans="1:17" s="13" customFormat="1" x14ac:dyDescent="0.25">
      <c r="A24" s="57">
        <v>10</v>
      </c>
      <c r="B24" s="25" t="s">
        <v>47</v>
      </c>
      <c r="C24" s="26" t="s">
        <v>0</v>
      </c>
      <c r="D24" s="33">
        <v>7</v>
      </c>
      <c r="E24" s="37">
        <v>0</v>
      </c>
      <c r="F24" s="37">
        <f t="shared" si="0"/>
        <v>0</v>
      </c>
      <c r="G24" s="34"/>
      <c r="H24" s="63"/>
      <c r="I24" s="50"/>
      <c r="J24" s="50"/>
      <c r="K24" s="50"/>
      <c r="L24" s="50"/>
      <c r="M24" s="50"/>
      <c r="N24" s="50"/>
      <c r="O24" s="50"/>
      <c r="P24" s="50"/>
      <c r="Q24" s="50"/>
    </row>
    <row r="25" spans="1:17" s="13" customFormat="1" x14ac:dyDescent="0.25">
      <c r="A25" s="57">
        <v>11</v>
      </c>
      <c r="B25" s="25" t="s">
        <v>48</v>
      </c>
      <c r="C25" s="26" t="s">
        <v>0</v>
      </c>
      <c r="D25" s="33">
        <v>10</v>
      </c>
      <c r="E25" s="37">
        <v>0</v>
      </c>
      <c r="F25" s="37">
        <f t="shared" si="0"/>
        <v>0</v>
      </c>
      <c r="G25" s="34"/>
      <c r="H25" s="63"/>
      <c r="I25" s="50"/>
      <c r="J25" s="50"/>
      <c r="K25" s="50"/>
      <c r="L25" s="50"/>
      <c r="M25" s="50"/>
      <c r="N25" s="50"/>
      <c r="O25" s="50"/>
      <c r="P25" s="50"/>
      <c r="Q25" s="50"/>
    </row>
    <row r="26" spans="1:17" s="13" customFormat="1" x14ac:dyDescent="0.25">
      <c r="A26" s="57">
        <v>12</v>
      </c>
      <c r="B26" s="25" t="s">
        <v>49</v>
      </c>
      <c r="C26" s="26" t="s">
        <v>0</v>
      </c>
      <c r="D26" s="33">
        <v>10</v>
      </c>
      <c r="E26" s="37">
        <v>0</v>
      </c>
      <c r="F26" s="37">
        <f t="shared" si="0"/>
        <v>0</v>
      </c>
      <c r="G26" s="34"/>
      <c r="H26" s="63"/>
      <c r="I26" s="50"/>
      <c r="J26" s="50"/>
      <c r="K26" s="50"/>
      <c r="L26" s="50"/>
      <c r="M26" s="50"/>
      <c r="N26" s="50"/>
      <c r="O26" s="50"/>
      <c r="P26" s="50"/>
      <c r="Q26" s="50"/>
    </row>
    <row r="27" spans="1:17" x14ac:dyDescent="0.25">
      <c r="A27" s="58"/>
      <c r="B27" s="27" t="s">
        <v>4</v>
      </c>
      <c r="C27" s="28"/>
      <c r="D27" s="29"/>
      <c r="E27" s="30"/>
      <c r="F27" s="38">
        <f>SUM(F15:F26)</f>
        <v>0</v>
      </c>
      <c r="G27" s="31"/>
      <c r="H27" s="64"/>
    </row>
    <row r="28" spans="1:17" s="2" customFormat="1" x14ac:dyDescent="0.25">
      <c r="A28" s="56"/>
      <c r="B28" s="16" t="s">
        <v>23</v>
      </c>
      <c r="C28" s="17"/>
      <c r="D28" s="18"/>
      <c r="E28" s="17"/>
      <c r="F28" s="19"/>
      <c r="G28" s="19"/>
      <c r="H28" s="65"/>
      <c r="I28" s="51"/>
      <c r="J28" s="51"/>
      <c r="K28" s="51"/>
      <c r="L28" s="51"/>
      <c r="M28" s="51"/>
      <c r="N28" s="51"/>
      <c r="O28" s="51"/>
      <c r="P28" s="51"/>
      <c r="Q28" s="51"/>
    </row>
    <row r="29" spans="1:17" s="13" customFormat="1" ht="141.75" x14ac:dyDescent="0.25">
      <c r="A29" s="57">
        <v>1</v>
      </c>
      <c r="B29" s="25" t="s">
        <v>56</v>
      </c>
      <c r="C29" s="26" t="s">
        <v>0</v>
      </c>
      <c r="D29" s="33">
        <v>12</v>
      </c>
      <c r="E29" s="37">
        <v>0</v>
      </c>
      <c r="F29" s="37">
        <f t="shared" ref="F29:F34" si="1">E29*D29</f>
        <v>0</v>
      </c>
      <c r="G29" s="34"/>
      <c r="H29" s="63"/>
      <c r="I29" s="50"/>
      <c r="J29" s="50"/>
      <c r="K29" s="50"/>
      <c r="L29" s="50"/>
      <c r="M29" s="50"/>
      <c r="N29" s="50"/>
      <c r="O29" s="50"/>
      <c r="P29" s="50"/>
      <c r="Q29" s="50"/>
    </row>
    <row r="30" spans="1:17" s="13" customFormat="1" x14ac:dyDescent="0.25">
      <c r="A30" s="57">
        <v>2</v>
      </c>
      <c r="B30" s="25" t="s">
        <v>45</v>
      </c>
      <c r="C30" s="26" t="s">
        <v>0</v>
      </c>
      <c r="D30" s="33">
        <v>24</v>
      </c>
      <c r="E30" s="37">
        <v>0</v>
      </c>
      <c r="F30" s="37">
        <f t="shared" si="1"/>
        <v>0</v>
      </c>
      <c r="G30" s="34"/>
      <c r="H30" s="63"/>
      <c r="I30" s="50"/>
      <c r="J30" s="50"/>
      <c r="K30" s="50"/>
      <c r="L30" s="50"/>
      <c r="M30" s="50"/>
      <c r="N30" s="50"/>
      <c r="O30" s="50"/>
      <c r="P30" s="50"/>
      <c r="Q30" s="50"/>
    </row>
    <row r="31" spans="1:17" s="13" customFormat="1" ht="31.5" x14ac:dyDescent="0.25">
      <c r="A31" s="57">
        <v>3</v>
      </c>
      <c r="B31" s="25" t="s">
        <v>34</v>
      </c>
      <c r="C31" s="26" t="s">
        <v>0</v>
      </c>
      <c r="D31" s="33">
        <v>80</v>
      </c>
      <c r="E31" s="37">
        <v>0</v>
      </c>
      <c r="F31" s="37">
        <f t="shared" si="1"/>
        <v>0</v>
      </c>
      <c r="G31" s="34"/>
      <c r="H31" s="63"/>
      <c r="I31" s="50"/>
      <c r="J31" s="50"/>
      <c r="K31" s="50"/>
      <c r="L31" s="50"/>
      <c r="M31" s="50"/>
      <c r="N31" s="50"/>
      <c r="O31" s="50"/>
      <c r="P31" s="50"/>
      <c r="Q31" s="50"/>
    </row>
    <row r="32" spans="1:17" s="13" customFormat="1" x14ac:dyDescent="0.25">
      <c r="A32" s="57">
        <v>4</v>
      </c>
      <c r="B32" s="25" t="s">
        <v>17</v>
      </c>
      <c r="C32" s="26" t="s">
        <v>0</v>
      </c>
      <c r="D32" s="33">
        <v>30</v>
      </c>
      <c r="E32" s="37">
        <v>0</v>
      </c>
      <c r="F32" s="37">
        <f t="shared" si="1"/>
        <v>0</v>
      </c>
      <c r="G32" s="34"/>
      <c r="H32" s="63"/>
      <c r="I32" s="50"/>
      <c r="J32" s="50"/>
      <c r="K32" s="50"/>
      <c r="L32" s="50"/>
      <c r="M32" s="50"/>
      <c r="N32" s="50"/>
      <c r="O32" s="50"/>
      <c r="P32" s="50"/>
      <c r="Q32" s="50"/>
    </row>
    <row r="33" spans="1:17" s="13" customFormat="1" ht="47.25" x14ac:dyDescent="0.25">
      <c r="A33" s="57">
        <v>6</v>
      </c>
      <c r="B33" s="25" t="s">
        <v>39</v>
      </c>
      <c r="C33" s="26" t="s">
        <v>0</v>
      </c>
      <c r="D33" s="33">
        <v>6</v>
      </c>
      <c r="E33" s="37">
        <v>0</v>
      </c>
      <c r="F33" s="37" t="s">
        <v>80</v>
      </c>
      <c r="G33" s="34"/>
      <c r="H33" s="63"/>
      <c r="I33" s="50"/>
      <c r="J33" s="50"/>
      <c r="K33" s="50"/>
      <c r="L33" s="50"/>
      <c r="M33" s="50"/>
      <c r="N33" s="50"/>
      <c r="O33" s="50"/>
      <c r="P33" s="50"/>
      <c r="Q33" s="50"/>
    </row>
    <row r="34" spans="1:17" s="13" customFormat="1" x14ac:dyDescent="0.25">
      <c r="A34" s="57">
        <v>7</v>
      </c>
      <c r="B34" s="25" t="s">
        <v>18</v>
      </c>
      <c r="C34" s="26" t="s">
        <v>0</v>
      </c>
      <c r="D34" s="33">
        <v>200</v>
      </c>
      <c r="E34" s="37">
        <v>0</v>
      </c>
      <c r="F34" s="37">
        <f t="shared" si="1"/>
        <v>0</v>
      </c>
      <c r="G34" s="34"/>
      <c r="H34" s="63"/>
      <c r="I34" s="50"/>
      <c r="J34" s="50"/>
      <c r="K34" s="50"/>
      <c r="L34" s="50"/>
      <c r="M34" s="50"/>
      <c r="N34" s="50"/>
      <c r="O34" s="50"/>
      <c r="P34" s="50"/>
      <c r="Q34" s="50"/>
    </row>
    <row r="35" spans="1:17" x14ac:dyDescent="0.25">
      <c r="A35" s="58"/>
      <c r="B35" s="27" t="s">
        <v>24</v>
      </c>
      <c r="C35" s="28"/>
      <c r="D35" s="29"/>
      <c r="E35" s="30"/>
      <c r="F35" s="38">
        <f>SUM(F29:F34)</f>
        <v>0</v>
      </c>
      <c r="G35" s="31"/>
      <c r="H35" s="64"/>
    </row>
    <row r="36" spans="1:17" x14ac:dyDescent="0.25">
      <c r="A36" s="56"/>
      <c r="B36" s="16" t="s">
        <v>25</v>
      </c>
      <c r="C36" s="17"/>
      <c r="D36" s="18"/>
      <c r="E36" s="17"/>
      <c r="F36" s="19"/>
      <c r="G36" s="19"/>
      <c r="H36" s="65"/>
    </row>
    <row r="37" spans="1:17" ht="40.5" customHeight="1" x14ac:dyDescent="0.25">
      <c r="A37" s="59"/>
      <c r="B37" s="36" t="s">
        <v>66</v>
      </c>
      <c r="C37" s="20"/>
      <c r="D37" s="14"/>
      <c r="E37" s="15"/>
      <c r="F37" s="21"/>
      <c r="G37" s="12"/>
      <c r="H37" s="66"/>
    </row>
    <row r="38" spans="1:17" s="13" customFormat="1" ht="47.25" x14ac:dyDescent="0.25">
      <c r="A38" s="57">
        <f t="shared" ref="A38" si="2">A37+1</f>
        <v>1</v>
      </c>
      <c r="B38" s="25" t="s">
        <v>41</v>
      </c>
      <c r="C38" s="26" t="s">
        <v>0</v>
      </c>
      <c r="D38" s="33">
        <v>40</v>
      </c>
      <c r="E38" s="37">
        <v>0</v>
      </c>
      <c r="F38" s="37">
        <f t="shared" ref="F38:F42" si="3">E38*D38</f>
        <v>0</v>
      </c>
      <c r="G38" s="34"/>
      <c r="H38" s="63"/>
      <c r="I38" s="50"/>
      <c r="J38" s="50"/>
      <c r="K38" s="50"/>
      <c r="L38" s="50"/>
      <c r="M38" s="50"/>
      <c r="N38" s="50"/>
      <c r="O38" s="50"/>
      <c r="P38" s="50"/>
      <c r="Q38" s="50"/>
    </row>
    <row r="39" spans="1:17" s="13" customFormat="1" ht="47.25" x14ac:dyDescent="0.25">
      <c r="A39" s="57">
        <v>2</v>
      </c>
      <c r="B39" s="25" t="s">
        <v>61</v>
      </c>
      <c r="C39" s="26" t="s">
        <v>0</v>
      </c>
      <c r="D39" s="33">
        <v>700</v>
      </c>
      <c r="E39" s="37">
        <v>0</v>
      </c>
      <c r="F39" s="37">
        <f t="shared" si="3"/>
        <v>0</v>
      </c>
      <c r="G39" s="34"/>
      <c r="H39" s="63"/>
      <c r="I39" s="50"/>
      <c r="J39" s="50"/>
      <c r="K39" s="50"/>
      <c r="L39" s="50"/>
      <c r="M39" s="50"/>
      <c r="N39" s="50"/>
      <c r="O39" s="50"/>
      <c r="P39" s="50"/>
      <c r="Q39" s="50"/>
    </row>
    <row r="40" spans="1:17" s="13" customFormat="1" ht="47.25" x14ac:dyDescent="0.25">
      <c r="A40" s="57">
        <v>3</v>
      </c>
      <c r="B40" s="25" t="s">
        <v>10</v>
      </c>
      <c r="C40" s="26" t="s">
        <v>0</v>
      </c>
      <c r="D40" s="33">
        <v>500</v>
      </c>
      <c r="E40" s="37">
        <v>0</v>
      </c>
      <c r="F40" s="37">
        <f t="shared" si="3"/>
        <v>0</v>
      </c>
      <c r="G40" s="34"/>
      <c r="H40" s="63"/>
      <c r="I40" s="50"/>
      <c r="J40" s="50"/>
      <c r="K40" s="50"/>
      <c r="L40" s="50"/>
      <c r="M40" s="50"/>
      <c r="N40" s="50"/>
      <c r="O40" s="50"/>
      <c r="P40" s="50"/>
      <c r="Q40" s="50"/>
    </row>
    <row r="41" spans="1:17" s="13" customFormat="1" ht="47.25" x14ac:dyDescent="0.25">
      <c r="A41" s="57">
        <v>4</v>
      </c>
      <c r="B41" s="25" t="s">
        <v>51</v>
      </c>
      <c r="C41" s="26" t="s">
        <v>0</v>
      </c>
      <c r="D41" s="33">
        <v>1400</v>
      </c>
      <c r="E41" s="37">
        <v>0</v>
      </c>
      <c r="F41" s="37">
        <f t="shared" si="3"/>
        <v>0</v>
      </c>
      <c r="G41" s="34"/>
      <c r="H41" s="63"/>
      <c r="I41" s="50"/>
      <c r="J41" s="50"/>
      <c r="K41" s="50"/>
      <c r="L41" s="50"/>
      <c r="M41" s="50"/>
      <c r="N41" s="50"/>
      <c r="O41" s="50"/>
      <c r="P41" s="50"/>
      <c r="Q41" s="50"/>
    </row>
    <row r="42" spans="1:17" s="13" customFormat="1" ht="47.25" x14ac:dyDescent="0.25">
      <c r="A42" s="57">
        <v>5</v>
      </c>
      <c r="B42" s="25" t="s">
        <v>31</v>
      </c>
      <c r="C42" s="26" t="s">
        <v>0</v>
      </c>
      <c r="D42" s="33">
        <v>50</v>
      </c>
      <c r="E42" s="37">
        <v>0</v>
      </c>
      <c r="F42" s="37">
        <f t="shared" si="3"/>
        <v>0</v>
      </c>
      <c r="G42" s="34"/>
      <c r="H42" s="63"/>
      <c r="I42" s="50"/>
      <c r="J42" s="50"/>
      <c r="K42" s="50"/>
      <c r="L42" s="50"/>
      <c r="M42" s="50"/>
      <c r="N42" s="50"/>
      <c r="O42" s="50"/>
      <c r="P42" s="50"/>
      <c r="Q42" s="50"/>
    </row>
    <row r="43" spans="1:17" x14ac:dyDescent="0.25">
      <c r="A43" s="58"/>
      <c r="B43" s="27" t="s">
        <v>27</v>
      </c>
      <c r="C43" s="28"/>
      <c r="D43" s="29"/>
      <c r="E43" s="30"/>
      <c r="F43" s="38">
        <f>SUM(F38:F42)</f>
        <v>0</v>
      </c>
      <c r="G43" s="31"/>
      <c r="H43" s="64"/>
    </row>
    <row r="44" spans="1:17" x14ac:dyDescent="0.25">
      <c r="A44" s="56"/>
      <c r="B44" s="16" t="s">
        <v>26</v>
      </c>
      <c r="C44" s="17"/>
      <c r="D44" s="18"/>
      <c r="E44" s="17"/>
      <c r="F44" s="19"/>
      <c r="G44" s="19"/>
      <c r="H44" s="65"/>
    </row>
    <row r="45" spans="1:17" s="13" customFormat="1" ht="31.5" x14ac:dyDescent="0.25">
      <c r="A45" s="57">
        <v>1</v>
      </c>
      <c r="B45" s="25" t="s">
        <v>5</v>
      </c>
      <c r="C45" s="26" t="s">
        <v>2</v>
      </c>
      <c r="D45" s="33">
        <v>1</v>
      </c>
      <c r="E45" s="37">
        <v>0</v>
      </c>
      <c r="F45" s="37">
        <f>E45*D45</f>
        <v>0</v>
      </c>
      <c r="G45" s="34"/>
      <c r="H45" s="63"/>
      <c r="I45" s="50"/>
      <c r="J45" s="50"/>
      <c r="K45" s="50"/>
      <c r="L45" s="50"/>
      <c r="M45" s="50"/>
      <c r="N45" s="50"/>
      <c r="O45" s="50"/>
      <c r="P45" s="50"/>
      <c r="Q45" s="50"/>
    </row>
    <row r="46" spans="1:17" s="13" customFormat="1" x14ac:dyDescent="0.25">
      <c r="A46" s="57">
        <v>2</v>
      </c>
      <c r="B46" s="25" t="s">
        <v>33</v>
      </c>
      <c r="C46" s="26" t="s">
        <v>2</v>
      </c>
      <c r="D46" s="33">
        <v>6</v>
      </c>
      <c r="E46" s="37">
        <v>0</v>
      </c>
      <c r="F46" s="37">
        <f t="shared" ref="F46:F52" si="4">E46*D46</f>
        <v>0</v>
      </c>
      <c r="G46" s="34"/>
      <c r="H46" s="63"/>
      <c r="I46" s="50"/>
      <c r="J46" s="50"/>
      <c r="K46" s="50"/>
      <c r="L46" s="50"/>
      <c r="M46" s="50"/>
      <c r="N46" s="50"/>
      <c r="O46" s="50"/>
      <c r="P46" s="50"/>
      <c r="Q46" s="50"/>
    </row>
    <row r="47" spans="1:17" s="13" customFormat="1" ht="31.5" x14ac:dyDescent="0.25">
      <c r="A47" s="57">
        <f t="shared" ref="A47" si="5">A46+1</f>
        <v>3</v>
      </c>
      <c r="B47" s="25" t="s">
        <v>6</v>
      </c>
      <c r="C47" s="26" t="s">
        <v>7</v>
      </c>
      <c r="D47" s="33">
        <v>50</v>
      </c>
      <c r="E47" s="37">
        <v>0</v>
      </c>
      <c r="F47" s="37">
        <f t="shared" si="4"/>
        <v>0</v>
      </c>
      <c r="G47" s="34"/>
      <c r="H47" s="63"/>
      <c r="I47" s="50"/>
      <c r="J47" s="50"/>
      <c r="K47" s="50"/>
      <c r="L47" s="50"/>
      <c r="M47" s="50"/>
      <c r="N47" s="50"/>
      <c r="O47" s="50"/>
      <c r="P47" s="50"/>
      <c r="Q47" s="50"/>
    </row>
    <row r="48" spans="1:17" s="13" customFormat="1" ht="31.5" x14ac:dyDescent="0.25">
      <c r="A48" s="57">
        <v>4</v>
      </c>
      <c r="B48" s="25" t="s">
        <v>8</v>
      </c>
      <c r="C48" s="26" t="s">
        <v>7</v>
      </c>
      <c r="D48" s="33">
        <v>50</v>
      </c>
      <c r="E48" s="37">
        <v>0</v>
      </c>
      <c r="F48" s="37">
        <f t="shared" si="4"/>
        <v>0</v>
      </c>
      <c r="G48" s="34"/>
      <c r="H48" s="63"/>
      <c r="I48" s="50"/>
      <c r="J48" s="50"/>
      <c r="K48" s="50"/>
      <c r="L48" s="50"/>
      <c r="M48" s="50"/>
      <c r="N48" s="50"/>
      <c r="O48" s="50"/>
      <c r="P48" s="50"/>
      <c r="Q48" s="50"/>
    </row>
    <row r="49" spans="1:17" s="13" customFormat="1" ht="39" customHeight="1" x14ac:dyDescent="0.25">
      <c r="A49" s="57">
        <v>5</v>
      </c>
      <c r="B49" s="25" t="s">
        <v>71</v>
      </c>
      <c r="C49" s="26" t="s">
        <v>0</v>
      </c>
      <c r="D49" s="33">
        <v>35</v>
      </c>
      <c r="E49" s="37">
        <v>0</v>
      </c>
      <c r="F49" s="37">
        <f t="shared" si="4"/>
        <v>0</v>
      </c>
      <c r="G49" s="34"/>
      <c r="H49" s="63" t="s">
        <v>74</v>
      </c>
      <c r="I49" s="50"/>
      <c r="J49" s="50"/>
      <c r="K49" s="50"/>
      <c r="L49" s="50"/>
      <c r="M49" s="50"/>
      <c r="N49" s="50"/>
      <c r="O49" s="50"/>
      <c r="P49" s="50"/>
      <c r="Q49" s="50"/>
    </row>
    <row r="50" spans="1:17" s="13" customFormat="1" ht="38.25" customHeight="1" x14ac:dyDescent="0.25">
      <c r="A50" s="57">
        <v>6</v>
      </c>
      <c r="B50" s="25" t="s">
        <v>72</v>
      </c>
      <c r="C50" s="26" t="s">
        <v>0</v>
      </c>
      <c r="D50" s="33">
        <v>60</v>
      </c>
      <c r="E50" s="37">
        <v>0</v>
      </c>
      <c r="F50" s="37">
        <f t="shared" si="4"/>
        <v>0</v>
      </c>
      <c r="G50" s="34"/>
      <c r="H50" s="63" t="s">
        <v>75</v>
      </c>
      <c r="I50" s="50"/>
      <c r="J50" s="50"/>
      <c r="K50" s="50"/>
      <c r="L50" s="50"/>
      <c r="M50" s="50"/>
      <c r="N50" s="50"/>
      <c r="O50" s="50"/>
      <c r="P50" s="50"/>
      <c r="Q50" s="50"/>
    </row>
    <row r="51" spans="1:17" s="13" customFormat="1" ht="31.5" x14ac:dyDescent="0.25">
      <c r="A51" s="57">
        <v>7</v>
      </c>
      <c r="B51" s="25" t="s">
        <v>73</v>
      </c>
      <c r="C51" s="26" t="s">
        <v>0</v>
      </c>
      <c r="D51" s="33">
        <v>80</v>
      </c>
      <c r="E51" s="37">
        <v>0</v>
      </c>
      <c r="F51" s="37">
        <f t="shared" si="4"/>
        <v>0</v>
      </c>
      <c r="G51" s="34"/>
      <c r="H51" s="63" t="s">
        <v>76</v>
      </c>
      <c r="I51" s="50"/>
      <c r="J51" s="50"/>
      <c r="K51" s="50"/>
      <c r="L51" s="50"/>
      <c r="M51" s="50"/>
      <c r="N51" s="50"/>
      <c r="O51" s="50"/>
      <c r="P51" s="50"/>
      <c r="Q51" s="50"/>
    </row>
    <row r="52" spans="1:17" s="13" customFormat="1" ht="47.25" x14ac:dyDescent="0.25">
      <c r="A52" s="57">
        <v>8</v>
      </c>
      <c r="B52" s="25" t="s">
        <v>70</v>
      </c>
      <c r="C52" s="26" t="s">
        <v>2</v>
      </c>
      <c r="D52" s="33">
        <v>1</v>
      </c>
      <c r="E52" s="37">
        <v>0</v>
      </c>
      <c r="F52" s="37">
        <f t="shared" si="4"/>
        <v>0</v>
      </c>
      <c r="G52" s="34"/>
      <c r="H52" s="63"/>
      <c r="I52" s="50"/>
      <c r="J52" s="50"/>
      <c r="K52" s="50"/>
      <c r="L52" s="50"/>
      <c r="M52" s="50"/>
      <c r="N52" s="50"/>
      <c r="O52" s="50"/>
      <c r="P52" s="50"/>
      <c r="Q52" s="50"/>
    </row>
    <row r="53" spans="1:17" x14ac:dyDescent="0.25">
      <c r="A53" s="58"/>
      <c r="B53" s="27" t="s">
        <v>28</v>
      </c>
      <c r="C53" s="28"/>
      <c r="D53" s="29"/>
      <c r="E53" s="30"/>
      <c r="F53" s="38">
        <f>SUM(F45:F48)</f>
        <v>0</v>
      </c>
      <c r="G53" s="31"/>
      <c r="H53" s="64"/>
    </row>
    <row r="54" spans="1:17" x14ac:dyDescent="0.25">
      <c r="A54" s="56"/>
      <c r="B54" s="16" t="s">
        <v>40</v>
      </c>
      <c r="C54" s="17"/>
      <c r="D54" s="18"/>
      <c r="E54" s="17"/>
      <c r="F54" s="19"/>
      <c r="G54" s="19"/>
      <c r="H54" s="65"/>
    </row>
    <row r="55" spans="1:17" ht="63" x14ac:dyDescent="0.25">
      <c r="A55" s="57">
        <v>1</v>
      </c>
      <c r="B55" s="25" t="s">
        <v>9</v>
      </c>
      <c r="C55" s="26" t="s">
        <v>2</v>
      </c>
      <c r="D55" s="33">
        <v>1</v>
      </c>
      <c r="E55" s="37">
        <v>0</v>
      </c>
      <c r="F55" s="37">
        <f>E55*D55</f>
        <v>0</v>
      </c>
      <c r="G55" s="34"/>
      <c r="H55" s="63"/>
    </row>
    <row r="56" spans="1:17" s="13" customFormat="1" ht="47.25" x14ac:dyDescent="0.25">
      <c r="A56" s="57">
        <v>2</v>
      </c>
      <c r="B56" s="25" t="s">
        <v>69</v>
      </c>
      <c r="C56" s="26" t="s">
        <v>2</v>
      </c>
      <c r="D56" s="39">
        <v>1</v>
      </c>
      <c r="E56" s="53">
        <v>0</v>
      </c>
      <c r="F56" s="37" t="s">
        <v>79</v>
      </c>
      <c r="G56" s="39"/>
      <c r="H56" s="67"/>
      <c r="I56" s="50"/>
      <c r="J56" s="50"/>
      <c r="K56" s="50"/>
      <c r="L56" s="50"/>
      <c r="M56" s="50"/>
      <c r="N56" s="50"/>
      <c r="O56" s="50"/>
      <c r="P56" s="50"/>
      <c r="Q56" s="50"/>
    </row>
    <row r="57" spans="1:17" x14ac:dyDescent="0.25">
      <c r="A57" s="58"/>
      <c r="B57" s="27" t="s">
        <v>29</v>
      </c>
      <c r="C57" s="28"/>
      <c r="D57" s="29"/>
      <c r="E57" s="30"/>
      <c r="F57" s="38">
        <f>SUM(F55:F55)</f>
        <v>0</v>
      </c>
      <c r="G57" s="31"/>
      <c r="H57" s="64"/>
    </row>
    <row r="58" spans="1:17" x14ac:dyDescent="0.25">
      <c r="A58" s="56"/>
      <c r="B58" s="16" t="s">
        <v>19</v>
      </c>
      <c r="C58" s="17"/>
      <c r="D58" s="18"/>
      <c r="E58" s="17"/>
      <c r="F58" s="19"/>
      <c r="G58" s="19"/>
      <c r="H58" s="65"/>
    </row>
    <row r="59" spans="1:17" s="13" customFormat="1" x14ac:dyDescent="0.25">
      <c r="A59" s="57">
        <v>1</v>
      </c>
      <c r="B59" s="25" t="s">
        <v>20</v>
      </c>
      <c r="C59" s="26" t="s">
        <v>0</v>
      </c>
      <c r="D59" s="33">
        <v>1300</v>
      </c>
      <c r="E59" s="37">
        <v>0</v>
      </c>
      <c r="F59" s="37">
        <f>E59*D59</f>
        <v>0</v>
      </c>
      <c r="G59" s="34"/>
      <c r="H59" s="63"/>
      <c r="I59" s="50"/>
      <c r="J59" s="50"/>
      <c r="K59" s="50"/>
      <c r="L59" s="50"/>
      <c r="M59" s="50"/>
      <c r="N59" s="50"/>
      <c r="O59" s="50"/>
      <c r="P59" s="50"/>
      <c r="Q59" s="50"/>
    </row>
    <row r="60" spans="1:17" s="13" customFormat="1" x14ac:dyDescent="0.25">
      <c r="A60" s="57">
        <v>2</v>
      </c>
      <c r="B60" s="25" t="s">
        <v>59</v>
      </c>
      <c r="C60" s="26" t="s">
        <v>0</v>
      </c>
      <c r="D60" s="33">
        <v>60</v>
      </c>
      <c r="E60" s="37">
        <v>0</v>
      </c>
      <c r="F60" s="37">
        <f>E60*D60</f>
        <v>0</v>
      </c>
      <c r="G60" s="34"/>
      <c r="H60" s="63"/>
      <c r="I60" s="50"/>
      <c r="J60" s="50"/>
      <c r="K60" s="50"/>
      <c r="L60" s="50"/>
      <c r="M60" s="50"/>
      <c r="N60" s="50"/>
      <c r="O60" s="50"/>
      <c r="P60" s="50"/>
      <c r="Q60" s="50"/>
    </row>
    <row r="61" spans="1:17" s="13" customFormat="1" x14ac:dyDescent="0.25">
      <c r="A61" s="57">
        <v>3</v>
      </c>
      <c r="B61" s="25" t="s">
        <v>21</v>
      </c>
      <c r="C61" s="26" t="s">
        <v>0</v>
      </c>
      <c r="D61" s="33">
        <v>12</v>
      </c>
      <c r="E61" s="37">
        <v>0</v>
      </c>
      <c r="F61" s="37">
        <f>E61*D61</f>
        <v>0</v>
      </c>
      <c r="G61" s="34"/>
      <c r="H61" s="63"/>
      <c r="I61" s="50"/>
      <c r="J61" s="50"/>
      <c r="K61" s="50"/>
      <c r="L61" s="50"/>
      <c r="M61" s="50"/>
      <c r="N61" s="50"/>
      <c r="O61" s="50"/>
      <c r="P61" s="50"/>
      <c r="Q61" s="50"/>
    </row>
    <row r="62" spans="1:17" x14ac:dyDescent="0.25">
      <c r="A62" s="58"/>
      <c r="B62" s="27" t="s">
        <v>22</v>
      </c>
      <c r="C62" s="28"/>
      <c r="D62" s="29"/>
      <c r="E62" s="30"/>
      <c r="F62" s="38">
        <f>SUM(F59:F61)</f>
        <v>0</v>
      </c>
      <c r="G62" s="31"/>
      <c r="H62" s="64"/>
    </row>
    <row r="63" spans="1:17" x14ac:dyDescent="0.25">
      <c r="A63" s="68"/>
      <c r="B63" s="69" t="s">
        <v>52</v>
      </c>
      <c r="C63" s="70"/>
      <c r="D63" s="70"/>
      <c r="E63" s="70"/>
      <c r="F63" s="71">
        <f>F62+F57+F53+F43+F35+F27+F13</f>
        <v>0</v>
      </c>
      <c r="G63" s="72"/>
      <c r="H63" s="73"/>
    </row>
    <row r="64" spans="1:17" s="42" customFormat="1" x14ac:dyDescent="0.25">
      <c r="A64" s="41"/>
      <c r="B64" s="41"/>
      <c r="C64" s="41"/>
      <c r="D64" s="41"/>
      <c r="E64" s="41"/>
      <c r="F64" s="41"/>
      <c r="G64" s="41"/>
      <c r="H64" s="41"/>
    </row>
    <row r="65" spans="1:8" s="42" customFormat="1" x14ac:dyDescent="0.25">
      <c r="A65" s="43"/>
      <c r="B65" s="40"/>
      <c r="C65" s="44"/>
      <c r="D65" s="45"/>
      <c r="E65" s="46"/>
      <c r="F65" s="46"/>
      <c r="G65" s="47"/>
      <c r="H65" s="48"/>
    </row>
    <row r="66" spans="1:8" s="42" customFormat="1" x14ac:dyDescent="0.25">
      <c r="A66" s="43"/>
      <c r="B66" s="40"/>
      <c r="C66" s="47"/>
      <c r="D66" s="45"/>
      <c r="E66" s="46"/>
      <c r="F66" s="46"/>
      <c r="G66" s="47"/>
      <c r="H66" s="48"/>
    </row>
    <row r="67" spans="1:8" s="42" customFormat="1" x14ac:dyDescent="0.25">
      <c r="A67" s="43"/>
      <c r="B67" s="40"/>
      <c r="C67" s="47"/>
      <c r="D67" s="45"/>
      <c r="E67" s="46"/>
      <c r="F67" s="46"/>
      <c r="G67" s="47"/>
      <c r="H67" s="48"/>
    </row>
    <row r="68" spans="1:8" s="42" customFormat="1" x14ac:dyDescent="0.25">
      <c r="A68" s="43"/>
      <c r="B68" s="40"/>
      <c r="C68" s="47"/>
      <c r="D68" s="45"/>
      <c r="E68" s="46"/>
      <c r="F68" s="46"/>
      <c r="G68" s="47"/>
      <c r="H68" s="48"/>
    </row>
    <row r="69" spans="1:8" s="42" customFormat="1" x14ac:dyDescent="0.25">
      <c r="A69" s="43"/>
      <c r="B69" s="40"/>
      <c r="C69" s="47"/>
      <c r="D69" s="45"/>
      <c r="E69" s="46"/>
      <c r="F69" s="46"/>
      <c r="G69" s="47"/>
      <c r="H69" s="48"/>
    </row>
    <row r="70" spans="1:8" s="42" customFormat="1" x14ac:dyDescent="0.25">
      <c r="A70" s="43"/>
      <c r="B70" s="40"/>
      <c r="C70" s="47"/>
      <c r="D70" s="45"/>
      <c r="E70" s="46"/>
      <c r="F70" s="46"/>
      <c r="G70" s="47"/>
      <c r="H70" s="48"/>
    </row>
    <row r="71" spans="1:8" s="42" customFormat="1" x14ac:dyDescent="0.25">
      <c r="A71" s="43"/>
      <c r="B71" s="40"/>
      <c r="C71" s="47"/>
      <c r="D71" s="45"/>
      <c r="E71" s="46"/>
      <c r="F71" s="46"/>
      <c r="G71" s="47"/>
      <c r="H71" s="48"/>
    </row>
    <row r="72" spans="1:8" s="42" customFormat="1" x14ac:dyDescent="0.25">
      <c r="A72" s="43"/>
      <c r="B72" s="40"/>
      <c r="C72" s="47"/>
      <c r="D72" s="45"/>
      <c r="E72" s="46"/>
      <c r="F72" s="46"/>
      <c r="G72" s="47"/>
      <c r="H72" s="48"/>
    </row>
    <row r="73" spans="1:8" s="42" customFormat="1" x14ac:dyDescent="0.25">
      <c r="A73" s="43"/>
      <c r="B73" s="40"/>
      <c r="C73" s="47"/>
      <c r="D73" s="45"/>
      <c r="E73" s="46"/>
      <c r="F73" s="46"/>
      <c r="G73" s="47"/>
      <c r="H73" s="48"/>
    </row>
    <row r="74" spans="1:8" s="42" customFormat="1" x14ac:dyDescent="0.25">
      <c r="A74" s="43"/>
      <c r="B74" s="40"/>
      <c r="C74" s="47"/>
      <c r="D74" s="45"/>
      <c r="E74" s="46"/>
      <c r="F74" s="46"/>
      <c r="G74" s="47"/>
      <c r="H74" s="48"/>
    </row>
    <row r="75" spans="1:8" s="42" customFormat="1" x14ac:dyDescent="0.25">
      <c r="A75" s="43"/>
      <c r="B75" s="40"/>
      <c r="C75" s="47"/>
      <c r="D75" s="45"/>
      <c r="E75" s="46"/>
      <c r="F75" s="46"/>
      <c r="G75" s="47"/>
      <c r="H75" s="48"/>
    </row>
    <row r="76" spans="1:8" s="42" customFormat="1" x14ac:dyDescent="0.25">
      <c r="A76" s="43"/>
      <c r="B76" s="40"/>
      <c r="C76" s="47"/>
      <c r="D76" s="45"/>
      <c r="E76" s="46"/>
      <c r="F76" s="46"/>
      <c r="G76" s="47"/>
      <c r="H76" s="48"/>
    </row>
  </sheetData>
  <phoneticPr fontId="13" type="noConversion"/>
  <pageMargins left="0.70866141732283472" right="0.70866141732283472" top="0.74803149606299213" bottom="0.74803149606299213" header="0.31496062992125984" footer="0.31496062992125984"/>
  <pageSetup paperSize="9" scale="6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F678BACB599C4B95EAAF2B62A3C5F1" ma:contentTypeVersion="18" ma:contentTypeDescription="Create a new document." ma:contentTypeScope="" ma:versionID="cab31e3bdd23175c863f5b7f2140ce75">
  <xsd:schema xmlns:xsd="http://www.w3.org/2001/XMLSchema" xmlns:xs="http://www.w3.org/2001/XMLSchema" xmlns:p="http://schemas.microsoft.com/office/2006/metadata/properties" xmlns:ns2="01515936-b300-49e9-8fb4-5966708b3dea" xmlns:ns3="e27d97cb-e1b3-492c-be25-7268eb651ac5" targetNamespace="http://schemas.microsoft.com/office/2006/metadata/properties" ma:root="true" ma:fieldsID="a0e50b7947565ab80d2f672546b4a6ea" ns2:_="" ns3:_="">
    <xsd:import namespace="01515936-b300-49e9-8fb4-5966708b3dea"/>
    <xsd:import namespace="e27d97cb-e1b3-492c-be25-7268eb651a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15936-b300-49e9-8fb4-5966708b3d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67b3e4-1856-45a9-abc5-9e31f25eba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7d97cb-e1b3-492c-be25-7268eb651ac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984d12-d420-4815-a90b-8b976a9e4653}" ma:internalName="TaxCatchAll" ma:showField="CatchAllData" ma:web="e27d97cb-e1b3-492c-be25-7268eb651a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515936-b300-49e9-8fb4-5966708b3dea">
      <Terms xmlns="http://schemas.microsoft.com/office/infopath/2007/PartnerControls"/>
    </lcf76f155ced4ddcb4097134ff3c332f>
    <TaxCatchAll xmlns="e27d97cb-e1b3-492c-be25-7268eb651ac5" xsi:nil="true"/>
  </documentManagement>
</p:properties>
</file>

<file path=customXml/itemProps1.xml><?xml version="1.0" encoding="utf-8"?>
<ds:datastoreItem xmlns:ds="http://schemas.openxmlformats.org/officeDocument/2006/customXml" ds:itemID="{4837B958-EF64-4DDA-ADCB-A4704BBE4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15936-b300-49e9-8fb4-5966708b3dea"/>
    <ds:schemaRef ds:uri="e27d97cb-e1b3-492c-be25-7268eb651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22B451-8C96-401A-8784-967523E72B1E}">
  <ds:schemaRefs>
    <ds:schemaRef ds:uri="http://schemas.microsoft.com/sharepoint/v3/contenttype/forms"/>
  </ds:schemaRefs>
</ds:datastoreItem>
</file>

<file path=customXml/itemProps3.xml><?xml version="1.0" encoding="utf-8"?>
<ds:datastoreItem xmlns:ds="http://schemas.openxmlformats.org/officeDocument/2006/customXml" ds:itemID="{E4578BD9-ADB8-41DD-91BB-BD683DDD07CB}">
  <ds:schemaRefs>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e27d97cb-e1b3-492c-be25-7268eb651ac5"/>
    <ds:schemaRef ds:uri="01515936-b300-49e9-8fb4-5966708b3de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HIT מכון טכנולוגי חולון</vt:lpstr>
      <vt:lpstr>'HIT מכון טכנולוגי חולון'!WPrint_Area_W</vt:lpstr>
      <vt:lpstr>'HIT מכון טכנולוגי חולון'!WPrint_TitlesW</vt:lpstr>
    </vt:vector>
  </TitlesOfParts>
  <Manager>חגי חיים</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Naomi Shamai</cp:lastModifiedBy>
  <cp:lastPrinted>2026-03-09T18:23:32Z</cp:lastPrinted>
  <dcterms:created xsi:type="dcterms:W3CDTF">2012-01-01T10:53:44Z</dcterms:created>
  <dcterms:modified xsi:type="dcterms:W3CDTF">2026-03-09T18:26:36Z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0x010100F7F678BACB599C4B95EAAF2B62A3C5F1</vt:lpwstr>
  </property>
</Properties>
</file>